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Заявки" sheetId="1" r:id="rId1"/>
  </sheets>
  <definedNames/>
  <calcPr fullCalcOnLoad="1"/>
</workbook>
</file>

<file path=xl/sharedStrings.xml><?xml version="1.0" encoding="utf-8"?>
<sst xmlns="http://schemas.openxmlformats.org/spreadsheetml/2006/main" count="1225" uniqueCount="515">
  <si>
    <t>Программа</t>
  </si>
  <si>
    <t>Заявка</t>
  </si>
  <si>
    <t>Статус</t>
  </si>
  <si>
    <t>Дата</t>
  </si>
  <si>
    <t>Дата начала</t>
  </si>
  <si>
    <t>Дата окончания</t>
  </si>
  <si>
    <t>Продолжительность</t>
  </si>
  <si>
    <t>Факультет</t>
  </si>
  <si>
    <t>ФИО кандидата</t>
  </si>
  <si>
    <t>Возраст</t>
  </si>
  <si>
    <t>ВСЕГО</t>
  </si>
  <si>
    <t>КП</t>
  </si>
  <si>
    <t>КПИ</t>
  </si>
  <si>
    <t>КС</t>
  </si>
  <si>
    <t>КСИ</t>
  </si>
  <si>
    <t>КМУ</t>
  </si>
  <si>
    <t>КГМ</t>
  </si>
  <si>
    <t>КУП</t>
  </si>
  <si>
    <t>КЭ</t>
  </si>
  <si>
    <t>КТ</t>
  </si>
  <si>
    <t>КНО</t>
  </si>
  <si>
    <t>КНИР_Р</t>
  </si>
  <si>
    <t>КНИР_И</t>
  </si>
  <si>
    <t>КП_Р</t>
  </si>
  <si>
    <t>КП_И</t>
  </si>
  <si>
    <t>(2013 год) 39. Университет Тарту</t>
  </si>
  <si>
    <t>https://ias.csr.spbu.ru/?a=edit_templan&amp;id=168888</t>
  </si>
  <si>
    <t>Направлена заявка</t>
  </si>
  <si>
    <t>21/09/2012</t>
  </si>
  <si>
    <t>01/06/2013</t>
  </si>
  <si>
    <t>15/06/2013</t>
  </si>
  <si>
    <t>Философский факультет</t>
  </si>
  <si>
    <t>Уваров Михаил Семенович</t>
  </si>
  <si>
    <t>(2013 год) 19. Вильнюсский университет</t>
  </si>
  <si>
    <t>https://ias.csr.spbu.ru/?a=edit_templan&amp;id=169034</t>
  </si>
  <si>
    <t>22/09/2012</t>
  </si>
  <si>
    <t>14/09/2013</t>
  </si>
  <si>
    <t>28/09/2013</t>
  </si>
  <si>
    <t>(2013 год) 32. Университет Турку</t>
  </si>
  <si>
    <t>https://ias.csr.spbu.ru/?a=edit_templan&amp;id=169025</t>
  </si>
  <si>
    <t>04/02/2013</t>
  </si>
  <si>
    <t>06/03/2013</t>
  </si>
  <si>
    <t>Физический факультет</t>
  </si>
  <si>
    <t>Матвеев Владимир Викторович</t>
  </si>
  <si>
    <t>(2013 год) 13. Университет Сантьяго-де-Компостела</t>
  </si>
  <si>
    <t>https://ias.csr.spbu.ru/?a=edit_templan&amp;id=169029</t>
  </si>
  <si>
    <t>05/05/2013</t>
  </si>
  <si>
    <t>19/05/2013</t>
  </si>
  <si>
    <t>https://ias.csr.spbu.ru/?a=edit_templan&amp;id=170072</t>
  </si>
  <si>
    <t>26/09/2012</t>
  </si>
  <si>
    <t>01/07/2013</t>
  </si>
  <si>
    <t>31/07/2013</t>
  </si>
  <si>
    <t>Браун Михаил Александрович</t>
  </si>
  <si>
    <t>(2013 год) 33. Университет Хельсинки</t>
  </si>
  <si>
    <t>https://ias.csr.spbu.ru/?a=edit_templan&amp;id=170847</t>
  </si>
  <si>
    <t>27/09/2012</t>
  </si>
  <si>
    <t>27/05/2013</t>
  </si>
  <si>
    <t>23/06/2013</t>
  </si>
  <si>
    <t>Восточный факультет</t>
  </si>
  <si>
    <t>Базиленко Игорь Вадимович</t>
  </si>
  <si>
    <t>(2013 год) 10. Университет Гейдельберга</t>
  </si>
  <si>
    <t>https://ias.csr.spbu.ru/?a=edit_templan&amp;id=171155</t>
  </si>
  <si>
    <t>Зарегистрирован</t>
  </si>
  <si>
    <t>28/09/2012</t>
  </si>
  <si>
    <t>15/07/2013</t>
  </si>
  <si>
    <t>Химический факультет</t>
  </si>
  <si>
    <t>Бокач Надежда Арсеньевна</t>
  </si>
  <si>
    <t>(2013 год) 23. Университет Вроцлава</t>
  </si>
  <si>
    <t>https://ias.csr.spbu.ru/?a=edit_templan&amp;id=172528</t>
  </si>
  <si>
    <t>04/10/2012</t>
  </si>
  <si>
    <t>14/06/2013</t>
  </si>
  <si>
    <t>Толстой Петр Михайлович</t>
  </si>
  <si>
    <t>(2013 год) 25. Государственный университет Нови-Пазар</t>
  </si>
  <si>
    <t>https://ias.csr.spbu.ru/?a=edit_templan&amp;id=172630</t>
  </si>
  <si>
    <t>05/10/2012</t>
  </si>
  <si>
    <t>11/10/2013</t>
  </si>
  <si>
    <t>24/10/2013</t>
  </si>
  <si>
    <t>Математико-механический факультет</t>
  </si>
  <si>
    <t>Тихонов Алексей Александрович</t>
  </si>
  <si>
    <t>(2013 год) 9. Университет Гамбурга</t>
  </si>
  <si>
    <t>https://ias.csr.spbu.ru/?a=edit_templan&amp;id=172607</t>
  </si>
  <si>
    <t>02/09/2013</t>
  </si>
  <si>
    <t>30/09/2013</t>
  </si>
  <si>
    <t>Каштан Борис Маркович</t>
  </si>
  <si>
    <t>https://ias.csr.spbu.ru/?a=edit_templan&amp;id=172669</t>
  </si>
  <si>
    <t>06/10/2012</t>
  </si>
  <si>
    <t>14/02/2013</t>
  </si>
  <si>
    <t>14/03/2013</t>
  </si>
  <si>
    <t>Маркелов Денис Анатольевич</t>
  </si>
  <si>
    <t>https://ias.csr.spbu.ru/?a=edit_templan&amp;id=172685</t>
  </si>
  <si>
    <t>07/10/2012</t>
  </si>
  <si>
    <t>11/02/2013</t>
  </si>
  <si>
    <t>26/02/2013</t>
  </si>
  <si>
    <t>Алексеев Кирилл Всеволодович</t>
  </si>
  <si>
    <t>https://ias.csr.spbu.ru/?a=edit_templan&amp;id=172794</t>
  </si>
  <si>
    <t>08/10/2012</t>
  </si>
  <si>
    <t>01/10/2013</t>
  </si>
  <si>
    <t>27/10/2013</t>
  </si>
  <si>
    <t>Факультет международных отношений</t>
  </si>
  <si>
    <t>Грецкий Игорь Владимирович</t>
  </si>
  <si>
    <t>https://ias.csr.spbu.ru/?a=edit_templan&amp;id=172801</t>
  </si>
  <si>
    <t>20/07/2013</t>
  </si>
  <si>
    <t>03/08/2013</t>
  </si>
  <si>
    <t>Гаген-Торн Владимир Александрович</t>
  </si>
  <si>
    <t>https://ias.csr.spbu.ru/?a=edit_templan&amp;id=172978</t>
  </si>
  <si>
    <t>10/10/2012</t>
  </si>
  <si>
    <t>27/04/2013</t>
  </si>
  <si>
    <t>Лисанюк Елена Николаевна</t>
  </si>
  <si>
    <t>https://ias.csr.spbu.ru/?a=edit_templan&amp;id=172977</t>
  </si>
  <si>
    <t>13/05/2013</t>
  </si>
  <si>
    <t>26/05/2013</t>
  </si>
  <si>
    <t>Филологический факультет</t>
  </si>
  <si>
    <t>Маркович Владимир Маркович</t>
  </si>
  <si>
    <t>(2013 год) 27. Национальный университет Тайваня</t>
  </si>
  <si>
    <t>https://ias.csr.spbu.ru/?a=edit_templan&amp;id=173011</t>
  </si>
  <si>
    <t>11/10/2012</t>
  </si>
  <si>
    <t>25/02/2013</t>
  </si>
  <si>
    <t>11/03/2013</t>
  </si>
  <si>
    <t>Кукушкин Вадим Юрьевич</t>
  </si>
  <si>
    <t>(2013 год) 14. Ун-т Флоренции (Facoltà di Lettere e Filosofia и Facoltà di Scienze Politiche)</t>
  </si>
  <si>
    <t>https://ias.csr.spbu.ru/?a=edit_templan&amp;id=173065</t>
  </si>
  <si>
    <t>29/06/2013</t>
  </si>
  <si>
    <t>Факультет журналистики</t>
  </si>
  <si>
    <t>Бодрунова Светлана Сергеевна</t>
  </si>
  <si>
    <t>(2013 год) 34. Университет Ювяскюля</t>
  </si>
  <si>
    <t>https://ias.csr.spbu.ru/?a=edit_templan&amp;id=173068</t>
  </si>
  <si>
    <t>01/09/2013</t>
  </si>
  <si>
    <t>Чулкова Татьяна Геннадьевна</t>
  </si>
  <si>
    <t>https://ias.csr.spbu.ru/?a=edit_templan&amp;id=173075</t>
  </si>
  <si>
    <t>10/09/2013</t>
  </si>
  <si>
    <t>10/10/2013</t>
  </si>
  <si>
    <t>Биолого-почвенный факультет</t>
  </si>
  <si>
    <t>Стрелков Петр Петрович</t>
  </si>
  <si>
    <t>(2013 год) 3. Софийский ун-т им.св.Климента Охридского</t>
  </si>
  <si>
    <t>https://ias.csr.spbu.ru/?a=edit_templan&amp;id=173157</t>
  </si>
  <si>
    <t>12/10/2012</t>
  </si>
  <si>
    <t>28/05/2013</t>
  </si>
  <si>
    <t>Иванова Елена Юрьевна</t>
  </si>
  <si>
    <t>https://ias.csr.spbu.ru/?a=edit_templan&amp;id=173179</t>
  </si>
  <si>
    <t>30/04/2013</t>
  </si>
  <si>
    <t>14/05/2013</t>
  </si>
  <si>
    <t>Белобратов Александр Васильевич</t>
  </si>
  <si>
    <t>(2013 год) 28. Университет Чженчжи</t>
  </si>
  <si>
    <t>https://ias.csr.spbu.ru/?a=edit_templan&amp;id=173146</t>
  </si>
  <si>
    <t>07/09/2013</t>
  </si>
  <si>
    <t>Валиева Юлия Мелисовна</t>
  </si>
  <si>
    <t>(2013 год) 12. Университет Свободный Берлин</t>
  </si>
  <si>
    <t>https://ias.csr.spbu.ru/?a=edit_templan&amp;id=173171</t>
  </si>
  <si>
    <t>19/06/2013</t>
  </si>
  <si>
    <t>04/07/2013</t>
  </si>
  <si>
    <t>https://ias.csr.spbu.ru/?a=edit_templan&amp;id=173209</t>
  </si>
  <si>
    <t>13/10/2012</t>
  </si>
  <si>
    <t>04/10/2013</t>
  </si>
  <si>
    <t>Радеев Артем Евгеньевич</t>
  </si>
  <si>
    <t>(2013 год) 40. Осакский городской университет</t>
  </si>
  <si>
    <t>https://ias.csr.spbu.ru/?a=edit_templan&amp;id=173254</t>
  </si>
  <si>
    <t>14/10/2012</t>
  </si>
  <si>
    <t>21/07/2013</t>
  </si>
  <si>
    <t>Пенькова Анастасия Владимировна</t>
  </si>
  <si>
    <t>https://ias.csr.spbu.ru/?a=edit_templan&amp;id=173259</t>
  </si>
  <si>
    <t>22/05/2013</t>
  </si>
  <si>
    <t>Шанова Зоя Кузьминична</t>
  </si>
  <si>
    <t>https://ias.csr.spbu.ru/?a=edit_templan&amp;id=173262</t>
  </si>
  <si>
    <t>01/02/2013</t>
  </si>
  <si>
    <t>31/03/2013</t>
  </si>
  <si>
    <t>Шигапов Ренат Альбертович</t>
  </si>
  <si>
    <t>https://ias.csr.spbu.ru/?a=edit_templan&amp;id=173284</t>
  </si>
  <si>
    <t>15/10/2012</t>
  </si>
  <si>
    <t>02/03/2013</t>
  </si>
  <si>
    <t>Дубовиков Дмитрий Александрович</t>
  </si>
  <si>
    <t>(2013 год) 11. Университет Грайфсвальда</t>
  </si>
  <si>
    <t>https://ias.csr.spbu.ru/?a=edit_templan&amp;id=173316</t>
  </si>
  <si>
    <t>15/02/2013</t>
  </si>
  <si>
    <t>Мокиенко Валерий Михайлович</t>
  </si>
  <si>
    <t>https://ias.csr.spbu.ru/?a=edit_templan&amp;id=173322</t>
  </si>
  <si>
    <t>03/06/2013</t>
  </si>
  <si>
    <t>11/06/2013</t>
  </si>
  <si>
    <t>Исторический факультет</t>
  </si>
  <si>
    <t>Федоров Сергей Егорович</t>
  </si>
  <si>
    <t>https://ias.csr.spbu.ru/?a=edit_templan&amp;id=173333</t>
  </si>
  <si>
    <t>16/06/2013</t>
  </si>
  <si>
    <t>Ляховский Владимир Дмитриевич</t>
  </si>
  <si>
    <t>https://ias.csr.spbu.ru/?a=edit_templan&amp;id=173420</t>
  </si>
  <si>
    <t>16/10/2012</t>
  </si>
  <si>
    <t>Прозерский Вадим Викторович</t>
  </si>
  <si>
    <t>https://ias.csr.spbu.ru/?a=edit_templan&amp;id=173382</t>
  </si>
  <si>
    <t>01/05/2013</t>
  </si>
  <si>
    <t>Багно Всеволод Евгеньевич</t>
  </si>
  <si>
    <t>https://ias.csr.spbu.ru/?a=edit_templan&amp;id=173441</t>
  </si>
  <si>
    <t>Волкова Мария Николаевна</t>
  </si>
  <si>
    <t>(2013 год) 16. Харбинский политехнический институт</t>
  </si>
  <si>
    <t>https://ias.csr.spbu.ru/?a=edit_templan&amp;id=173482</t>
  </si>
  <si>
    <t>25/03/2013</t>
  </si>
  <si>
    <t>15/04/2013</t>
  </si>
  <si>
    <t>Кудрявцев Анатолий Анатольевич</t>
  </si>
  <si>
    <t>https://ias.csr.spbu.ru/?a=edit_templan&amp;id=173500</t>
  </si>
  <si>
    <t>17/10/2012</t>
  </si>
  <si>
    <t>20/05/2013</t>
  </si>
  <si>
    <t>Факультет психологии</t>
  </si>
  <si>
    <t>Березовская Регина Анатольевна</t>
  </si>
  <si>
    <t>https://ias.csr.spbu.ru/?a=edit_templan&amp;id=173484</t>
  </si>
  <si>
    <t>15/03/2013</t>
  </si>
  <si>
    <t>Лексютина Яна Валерьевна</t>
  </si>
  <si>
    <t>(2013 год) 18. Латвийский университет</t>
  </si>
  <si>
    <t>https://ias.csr.spbu.ru/?a=edit_templan&amp;id=173490</t>
  </si>
  <si>
    <t>Андронов Алексей Викторович</t>
  </si>
  <si>
    <t>https://ias.csr.spbu.ru/?a=edit_templan&amp;id=173523</t>
  </si>
  <si>
    <t>Соколов Борис Георгиевич</t>
  </si>
  <si>
    <t>(2012 год) 24. Университет Вроцлава</t>
  </si>
  <si>
    <t>https://ias.csr.spbu.ru/?a=edit_templan&amp;id=173534</t>
  </si>
  <si>
    <t>16/09/2013</t>
  </si>
  <si>
    <t>16/10/2013</t>
  </si>
  <si>
    <t>Рутковский Константин Станиславович</t>
  </si>
  <si>
    <t>https://ias.csr.spbu.ru/?a=edit_templan&amp;id=173549</t>
  </si>
  <si>
    <t>18/03/2013</t>
  </si>
  <si>
    <t>https://ias.csr.spbu.ru/?a=edit_templan&amp;id=173574</t>
  </si>
  <si>
    <t>18/10/2012</t>
  </si>
  <si>
    <t>04/06/2013</t>
  </si>
  <si>
    <t>12/06/2013</t>
  </si>
  <si>
    <t>(2013 год) 30. Киевский Национальный университет</t>
  </si>
  <si>
    <t>https://ias.csr.spbu.ru/?a=edit_templan&amp;id=173608</t>
  </si>
  <si>
    <t>22/04/2013</t>
  </si>
  <si>
    <t>26/04/2013</t>
  </si>
  <si>
    <t>https://ias.csr.spbu.ru/?a=edit_templan&amp;id=173585</t>
  </si>
  <si>
    <t>https://ias.csr.spbu.ru/?a=edit_templan&amp;id=173597</t>
  </si>
  <si>
    <t>28/04/2013</t>
  </si>
  <si>
    <t>Елоева Фатима Абисаловна</t>
  </si>
  <si>
    <t>https://ias.csr.spbu.ru/?a=edit_templan&amp;id=173601</t>
  </si>
  <si>
    <t>https://ias.csr.spbu.ru/?a=edit_templan&amp;id=173604</t>
  </si>
  <si>
    <t>Котин Игорь Юрьевич</t>
  </si>
  <si>
    <t>https://ias.csr.spbu.ru/?a=edit_templan&amp;id=173615</t>
  </si>
  <si>
    <t>Соколов Евгений Георгиевич</t>
  </si>
  <si>
    <t>https://ias.csr.spbu.ru/?a=edit_templan&amp;id=173709</t>
  </si>
  <si>
    <t>19/10/2012</t>
  </si>
  <si>
    <t>02/04/2013</t>
  </si>
  <si>
    <t>14/04/2013</t>
  </si>
  <si>
    <t>https://ias.csr.spbu.ru/?a=edit_templan&amp;id=173639</t>
  </si>
  <si>
    <t>26/08/2013</t>
  </si>
  <si>
    <t>15/09/2013</t>
  </si>
  <si>
    <t>Геологический факультет</t>
  </si>
  <si>
    <t>Иванов Александр Олегович</t>
  </si>
  <si>
    <t>(2012 год) 29. Стокгольмский университет</t>
  </si>
  <si>
    <t>https://ias.csr.spbu.ru/?a=edit_templan&amp;id=173641</t>
  </si>
  <si>
    <t>01/11/2013</t>
  </si>
  <si>
    <t>14/11/2013</t>
  </si>
  <si>
    <t>Яковлев Сергей Леонидович</t>
  </si>
  <si>
    <t>https://ias.csr.spbu.ru/?a=edit_templan&amp;id=173649</t>
  </si>
  <si>
    <t>29/03/2013</t>
  </si>
  <si>
    <t>11/04/2013</t>
  </si>
  <si>
    <t>https://ias.csr.spbu.ru/?a=edit_templan&amp;id=173669</t>
  </si>
  <si>
    <t>10/05/2013</t>
  </si>
  <si>
    <t>17/05/2013</t>
  </si>
  <si>
    <t>https://ias.csr.spbu.ru/?a=edit_templan&amp;id=173693</t>
  </si>
  <si>
    <t>19/08/2013</t>
  </si>
  <si>
    <t>Мирошников Сергей Александрович</t>
  </si>
  <si>
    <t>(2013 год) 36. Карлов университет в Праге (Faculties of Arts, Law or Social Sciences)</t>
  </si>
  <si>
    <t>https://ias.csr.spbu.ru/?a=edit_templan&amp;id=173701</t>
  </si>
  <si>
    <t>17/06/2013</t>
  </si>
  <si>
    <t>28/06/2013</t>
  </si>
  <si>
    <t>https://ias.csr.spbu.ru/?a=edit_templan&amp;id=173771</t>
  </si>
  <si>
    <t>20/10/2012</t>
  </si>
  <si>
    <t>10/06/2013</t>
  </si>
  <si>
    <t>24/06/2013</t>
  </si>
  <si>
    <t>Бояркина Альбина Витальевна</t>
  </si>
  <si>
    <t>(2013 год) 37. Университет Лозанны</t>
  </si>
  <si>
    <t>https://ias.csr.spbu.ru/?a=edit_templan&amp;id=173827</t>
  </si>
  <si>
    <t>21/10/2012</t>
  </si>
  <si>
    <t>26/11/2013</t>
  </si>
  <si>
    <t>10/12/2013</t>
  </si>
  <si>
    <t>Зайцев Анатолий Николаевич</t>
  </si>
  <si>
    <t>https://ias.csr.spbu.ru/?a=edit_templan&amp;id=173830</t>
  </si>
  <si>
    <t>Штангеева Ирина Владимировна</t>
  </si>
  <si>
    <t>https://ias.csr.spbu.ru/?a=edit_templan&amp;id=173844</t>
  </si>
  <si>
    <t>Апыхтин Александр Владимирович</t>
  </si>
  <si>
    <t>https://ias.csr.spbu.ru/?a=edit_templan&amp;id=173859</t>
  </si>
  <si>
    <t>22/10/2012</t>
  </si>
  <si>
    <t>https://ias.csr.spbu.ru/?a=edit_templan&amp;id=173881</t>
  </si>
  <si>
    <t>14/07/2013</t>
  </si>
  <si>
    <t>Бодров Андрей Владимирович</t>
  </si>
  <si>
    <t>https://ias.csr.spbu.ru/?a=edit_templan&amp;id=173792</t>
  </si>
  <si>
    <t>Акиндинова Татьяна Анатольевна</t>
  </si>
  <si>
    <t>https://ias.csr.spbu.ru/?a=edit_templan&amp;id=173822</t>
  </si>
  <si>
    <t>16/04/2013</t>
  </si>
  <si>
    <t>21/04/2013</t>
  </si>
  <si>
    <t>https://ias.csr.spbu.ru/?a=edit_templan&amp;id=173876</t>
  </si>
  <si>
    <t>Мокрушина Амалия Анатольевна</t>
  </si>
  <si>
    <t>https://ias.csr.spbu.ru/?a=edit_templan&amp;id=173869</t>
  </si>
  <si>
    <t>18/04/2013</t>
  </si>
  <si>
    <t>https://ias.csr.spbu.ru/?a=edit_templan&amp;id=173905</t>
  </si>
  <si>
    <t>23/02/2013</t>
  </si>
  <si>
    <t>Ляксо Елена Евгеньевна</t>
  </si>
  <si>
    <t>https://ias.csr.spbu.ru/?a=edit_templan&amp;id=173910</t>
  </si>
  <si>
    <t>Факультет ПМ-ПУ</t>
  </si>
  <si>
    <t>Викулина Юлия Игоревна</t>
  </si>
  <si>
    <t>https://ias.csr.spbu.ru/?a=edit_templan&amp;id=173972</t>
  </si>
  <si>
    <t>Балашов Сергей Викторович</t>
  </si>
  <si>
    <t>https://ias.csr.spbu.ru/?a=edit_templan&amp;id=174004</t>
  </si>
  <si>
    <t>https://ias.csr.spbu.ru/?a=edit_templan&amp;id=174009</t>
  </si>
  <si>
    <t>30/06/2013</t>
  </si>
  <si>
    <t>Савченко Александр Викторович</t>
  </si>
  <si>
    <t>(2013 год) 35. Университет Бордо 1</t>
  </si>
  <si>
    <t>https://ias.csr.spbu.ru/?a=edit_templan&amp;id=174022</t>
  </si>
  <si>
    <t>15/08/2013</t>
  </si>
  <si>
    <t>30/08/2013</t>
  </si>
  <si>
    <t>Орлова Надежда Хаджимерзановна</t>
  </si>
  <si>
    <t>(2013 год) 38. Университет Стокгольма</t>
  </si>
  <si>
    <t>https://ias.csr.spbu.ru/?a=edit_templan&amp;id=174053</t>
  </si>
  <si>
    <t>23/10/2012</t>
  </si>
  <si>
    <t>Яревский Евгений Александрович</t>
  </si>
  <si>
    <t>https://ias.csr.spbu.ru/?a=edit_templan&amp;id=174058</t>
  </si>
  <si>
    <t>12/08/2013</t>
  </si>
  <si>
    <t>Илюшина Милана Юрьевна</t>
  </si>
  <si>
    <t>https://ias.csr.spbu.ru/?a=edit_templan&amp;id=174000</t>
  </si>
  <si>
    <t>23/04/2013</t>
  </si>
  <si>
    <t>https://ias.csr.spbu.ru/?a=edit_templan&amp;id=174021</t>
  </si>
  <si>
    <t>04/05/2013</t>
  </si>
  <si>
    <t>Гроховский Павел Леонович</t>
  </si>
  <si>
    <t>(2013 год) 4. Университет Эдинбурга</t>
  </si>
  <si>
    <t>https://ias.csr.spbu.ru/?a=edit_templan&amp;id=174024</t>
  </si>
  <si>
    <t>Карпинская Валерия Юльевна</t>
  </si>
  <si>
    <t>https://ias.csr.spbu.ru/?a=edit_templan&amp;id=174027</t>
  </si>
  <si>
    <t>25/05/2013</t>
  </si>
  <si>
    <t>(2013 год) 15. Пекинский университет</t>
  </si>
  <si>
    <t>https://ias.csr.spbu.ru/?a=edit_templan&amp;id=174028</t>
  </si>
  <si>
    <t>06/07/2013</t>
  </si>
  <si>
    <t>(2012 год) 36. Университет Гронингена</t>
  </si>
  <si>
    <t>https://ias.csr.spbu.ru/?a=edit_templan&amp;id=174029</t>
  </si>
  <si>
    <t>09/06/2013</t>
  </si>
  <si>
    <t>Силюков Олег Игоревич</t>
  </si>
  <si>
    <t>https://ias.csr.spbu.ru/?a=edit_templan&amp;id=174030</t>
  </si>
  <si>
    <t>02/06/2013</t>
  </si>
  <si>
    <t>Селиверстова Елена Ивановна</t>
  </si>
  <si>
    <t>https://ias.csr.spbu.ru/?a=edit_templan&amp;id=174031</t>
  </si>
  <si>
    <t>03/10/2013</t>
  </si>
  <si>
    <t>13/10/2013</t>
  </si>
  <si>
    <t>https://ias.csr.spbu.ru/?a=edit_templan&amp;id=174037</t>
  </si>
  <si>
    <t>03/11/2013</t>
  </si>
  <si>
    <t>Тимофеева Ирина Игоревна</t>
  </si>
  <si>
    <t>https://ias.csr.spbu.ru/?a=edit_templan&amp;id=174038</t>
  </si>
  <si>
    <t>24/02/2013</t>
  </si>
  <si>
    <t>Фульмес Кристина Степановна</t>
  </si>
  <si>
    <t>https://ias.csr.spbu.ru/?a=edit_templan&amp;id=174079</t>
  </si>
  <si>
    <t>Синицына Дарья Игоревна</t>
  </si>
  <si>
    <t>https://ias.csr.spbu.ru/?a=edit_templan&amp;id=174081</t>
  </si>
  <si>
    <t>04/09/2013</t>
  </si>
  <si>
    <t>Головнев Алексей Валерьевич</t>
  </si>
  <si>
    <t>https://ias.csr.spbu.ru/?a=edit_templan&amp;id=174097</t>
  </si>
  <si>
    <t>Егоров Андрей Викторович</t>
  </si>
  <si>
    <t>https://ias.csr.spbu.ru/?a=edit_templan&amp;id=174113</t>
  </si>
  <si>
    <t>29/04/2013</t>
  </si>
  <si>
    <t>Акимов Юрий Германович</t>
  </si>
  <si>
    <t>https://ias.csr.spbu.ru/?a=edit_templan&amp;id=174112</t>
  </si>
  <si>
    <t>08/04/2013</t>
  </si>
  <si>
    <t>Гуськов Николай Александрович</t>
  </si>
  <si>
    <t>https://ias.csr.spbu.ru/?a=edit_templan&amp;id=174133</t>
  </si>
  <si>
    <t>30/10/2013</t>
  </si>
  <si>
    <t>11/11/2013</t>
  </si>
  <si>
    <t>Новикова Ирина Николаевна</t>
  </si>
  <si>
    <t>https://ias.csr.spbu.ru/?a=edit_templan&amp;id=174143</t>
  </si>
  <si>
    <t>24/10/2012</t>
  </si>
  <si>
    <t>06/05/2013</t>
  </si>
  <si>
    <t>Кауфман Игорь Самуилович</t>
  </si>
  <si>
    <t>https://ias.csr.spbu.ru/?a=edit_templan&amp;id=174152</t>
  </si>
  <si>
    <t>15/11/2013</t>
  </si>
  <si>
    <t>Баева Галина Андреевна</t>
  </si>
  <si>
    <t>https://ias.csr.spbu.ru/?a=edit_templan&amp;id=174203</t>
  </si>
  <si>
    <t>15/05/2013</t>
  </si>
  <si>
    <t>Разеев Данил Николаевич</t>
  </si>
  <si>
    <t>https://ias.csr.spbu.ru/?a=edit_templan&amp;id=174207</t>
  </si>
  <si>
    <t>20/06/2013</t>
  </si>
  <si>
    <t>(2012 год) 28. Университет Лозанны</t>
  </si>
  <si>
    <t>https://ias.csr.spbu.ru/?a=edit_templan&amp;id=174208</t>
  </si>
  <si>
    <t>01/04/2013</t>
  </si>
  <si>
    <t>(2013 год) 22. Университет Осло</t>
  </si>
  <si>
    <t>https://ias.csr.spbu.ru/?a=edit_templan&amp;id=174209</t>
  </si>
  <si>
    <t>01/03/2013</t>
  </si>
  <si>
    <t>https://ias.csr.spbu.ru/?a=edit_templan&amp;id=174214</t>
  </si>
  <si>
    <t>17/04/2013</t>
  </si>
  <si>
    <t>https://ias.csr.spbu.ru/?a=edit_templan&amp;id=174243</t>
  </si>
  <si>
    <t>07/10/2013</t>
  </si>
  <si>
    <t>Хохлова Мария Владимировна</t>
  </si>
  <si>
    <t>https://ias.csr.spbu.ru/?a=edit_templan&amp;id=174254</t>
  </si>
  <si>
    <t>10/02/2013</t>
  </si>
  <si>
    <t>Самойлов Николай Анатольевич</t>
  </si>
  <si>
    <t>(2013 год) 20. Университет Витаутаса Магнуса</t>
  </si>
  <si>
    <t>https://ias.csr.spbu.ru/?a=edit_templan&amp;id=174250</t>
  </si>
  <si>
    <t>Захаров Виктор Павлович</t>
  </si>
  <si>
    <t>https://ias.csr.spbu.ru/?a=edit_templan&amp;id=174242</t>
  </si>
  <si>
    <t>07/07/2013</t>
  </si>
  <si>
    <t>Барышников Владимир Николаевич</t>
  </si>
  <si>
    <t>https://ias.csr.spbu.ru/?a=edit_templan&amp;id=174261</t>
  </si>
  <si>
    <t>02/05/2013</t>
  </si>
  <si>
    <t>12/05/2013</t>
  </si>
  <si>
    <t>https://ias.csr.spbu.ru/?a=edit_templan&amp;id=174309</t>
  </si>
  <si>
    <t>25/10/2012</t>
  </si>
  <si>
    <t>26/10/2013</t>
  </si>
  <si>
    <t>Прокопьев Андрей Юрьевич</t>
  </si>
  <si>
    <t>https://ias.csr.spbu.ru/?a=edit_templan&amp;id=174324</t>
  </si>
  <si>
    <t>31/05/2013</t>
  </si>
  <si>
    <t>Абакумов Иван Владимирович</t>
  </si>
  <si>
    <t>(2013 год) 8. Университет Бремена</t>
  </si>
  <si>
    <t>https://ias.csr.spbu.ru/?a=edit_templan&amp;id=174288</t>
  </si>
  <si>
    <t>09/04/2013</t>
  </si>
  <si>
    <t>19/04/2013</t>
  </si>
  <si>
    <t>Берташ Александр Витальевич</t>
  </si>
  <si>
    <t>https://ias.csr.spbu.ru/?a=edit_templan&amp;id=174296</t>
  </si>
  <si>
    <t>Бугаева Любовь Дмитриевна</t>
  </si>
  <si>
    <t>(2013 год) 29. Университет Чулалонгкорн</t>
  </si>
  <si>
    <t>https://ias.csr.spbu.ru/?a=edit_templan&amp;id=174305</t>
  </si>
  <si>
    <t>Шишов Андрей Юрьевич</t>
  </si>
  <si>
    <t>https://ias.csr.spbu.ru/?a=edit_templan&amp;id=174295</t>
  </si>
  <si>
    <t>04/11/2013</t>
  </si>
  <si>
    <t>10/11/2013</t>
  </si>
  <si>
    <t>https://ias.csr.spbu.ru/?a=edit_templan&amp;id=174300</t>
  </si>
  <si>
    <t>https://ias.csr.spbu.ru/?a=edit_templan&amp;id=174304</t>
  </si>
  <si>
    <t>Даева Наталья Андреевна</t>
  </si>
  <si>
    <t>https://ias.csr.spbu.ru/?a=edit_templan&amp;id=174406</t>
  </si>
  <si>
    <t>01/08/2013</t>
  </si>
  <si>
    <t>Фидаров Алан Фидарович</t>
  </si>
  <si>
    <t>https://ias.csr.spbu.ru/?a=edit_templan&amp;id=174405</t>
  </si>
  <si>
    <t>Зверева Ирина Алексеевна</t>
  </si>
  <si>
    <t>https://ias.csr.spbu.ru/?a=edit_templan&amp;id=174454</t>
  </si>
  <si>
    <t>03/07/2013</t>
  </si>
  <si>
    <t>28/07/2013</t>
  </si>
  <si>
    <t>Семенов Константин Николаевич</t>
  </si>
  <si>
    <t>https://ias.csr.spbu.ru/?a=edit_templan&amp;id=174438</t>
  </si>
  <si>
    <t>https://ias.csr.spbu.ru/?a=edit_templan&amp;id=174444</t>
  </si>
  <si>
    <t>31/10/2013</t>
  </si>
  <si>
    <t>Фальчук Евгений Леонидович</t>
  </si>
  <si>
    <t>https://ias.csr.spbu.ru/?a=edit_templan&amp;id=174447</t>
  </si>
  <si>
    <t>08/10/2013</t>
  </si>
  <si>
    <t>Холод Максим Михайлович</t>
  </si>
  <si>
    <t>https://ias.csr.spbu.ru/?a=edit_templan&amp;id=174453</t>
  </si>
  <si>
    <t>Устюгова Елена Николаевна</t>
  </si>
  <si>
    <t>(2013 год) 21. Университет Гронингена</t>
  </si>
  <si>
    <t>https://ias.csr.spbu.ru/?a=edit_templan&amp;id=174478</t>
  </si>
  <si>
    <t>05/04/2013</t>
  </si>
  <si>
    <t>Экономический факультет</t>
  </si>
  <si>
    <t>Трофименко Ольга Юрьевна</t>
  </si>
  <si>
    <t>https://ias.csr.spbu.ru/?a=edit_templan&amp;id=174431</t>
  </si>
  <si>
    <t>09/09/2013</t>
  </si>
  <si>
    <t>Мыльникова Юлия Сергеевна</t>
  </si>
  <si>
    <t>https://ias.csr.spbu.ru/?a=edit_templan&amp;id=174450</t>
  </si>
  <si>
    <t>22/02/2013</t>
  </si>
  <si>
    <t>07/03/2013</t>
  </si>
  <si>
    <t>Коваль Александра Геннадьевна</t>
  </si>
  <si>
    <t>https://ias.csr.spbu.ru/?a=edit_templan&amp;id=174452</t>
  </si>
  <si>
    <t>https://ias.csr.spbu.ru/?a=edit_templan&amp;id=174463</t>
  </si>
  <si>
    <t>https://ias.csr.spbu.ru/?a=edit_templan&amp;id=174465</t>
  </si>
  <si>
    <t>https://ias.csr.spbu.ru/?a=edit_templan&amp;id=174492</t>
  </si>
  <si>
    <t>20/10/2013</t>
  </si>
  <si>
    <t>09/11/2013</t>
  </si>
  <si>
    <t>https://ias.csr.spbu.ru/?a=edit_templan&amp;id=174508</t>
  </si>
  <si>
    <t>https://ias.csr.spbu.ru/?a=edit_templan&amp;id=174485</t>
  </si>
  <si>
    <t>Бордовская Нина Валентиновна</t>
  </si>
  <si>
    <t>https://ias.csr.spbu.ru/?a=edit_templan&amp;id=174486</t>
  </si>
  <si>
    <t>Искра Наталья Николаевна</t>
  </si>
  <si>
    <t>https://ias.csr.spbu.ru/?a=edit_templan&amp;id=174488</t>
  </si>
  <si>
    <t>https://ias.csr.spbu.ru/?a=edit_templan&amp;id=174493</t>
  </si>
  <si>
    <t>29/05/2013</t>
  </si>
  <si>
    <t>Шишова Мария Федоровна</t>
  </si>
  <si>
    <t>https://ias.csr.spbu.ru/?a=edit_templan&amp;id=174517</t>
  </si>
  <si>
    <t>https://ias.csr.spbu.ru/?a=edit_templan&amp;id=174531</t>
  </si>
  <si>
    <t>26/10/2012</t>
  </si>
  <si>
    <t>https://ias.csr.spbu.ru/?a=edit_templan&amp;id=174525</t>
  </si>
  <si>
    <t>Яковлев Владимир Васильевич</t>
  </si>
  <si>
    <t>(2012 год) 26. Университет Хельсинки</t>
  </si>
  <si>
    <t>https://ias.csr.spbu.ru/?a=edit_templan&amp;id=174535</t>
  </si>
  <si>
    <t>28/02/2013</t>
  </si>
  <si>
    <t>Факультет политологии</t>
  </si>
  <si>
    <t>Ведмецкая Людмила Васильевна</t>
  </si>
  <si>
    <t>https://ias.csr.spbu.ru/?a=edit_templan&amp;id=174540</t>
  </si>
  <si>
    <t>03/02/2013</t>
  </si>
  <si>
    <t>Константинов Федор Владимирович</t>
  </si>
  <si>
    <t>https://ias.csr.spbu.ru/?a=edit_templan&amp;id=174560</t>
  </si>
  <si>
    <t>12/09/2013</t>
  </si>
  <si>
    <t>21/09/2013</t>
  </si>
  <si>
    <t>Киселев Геннадий Николаевич</t>
  </si>
  <si>
    <t>https://ias.csr.spbu.ru/?a=edit_templan&amp;id=174563</t>
  </si>
  <si>
    <t>23/03/2013</t>
  </si>
  <si>
    <t>Янченко Денис Геннадьевич</t>
  </si>
  <si>
    <t>https://ias.csr.spbu.ru/?a=edit_templan&amp;id=174581</t>
  </si>
  <si>
    <t>Алексеев Анатолий Алексеевич</t>
  </si>
  <si>
    <t>https://ias.csr.spbu.ru/?a=edit_templan&amp;id=174591</t>
  </si>
  <si>
    <t>Немировская Адель Владимировна</t>
  </si>
  <si>
    <t>https://ias.csr.spbu.ru/?a=edit_templan&amp;id=174550</t>
  </si>
  <si>
    <t>16/05/2013</t>
  </si>
  <si>
    <t>https://ias.csr.spbu.ru/?a=edit_templan&amp;id=174586</t>
  </si>
  <si>
    <t>https://ias.csr.spbu.ru/?a=edit_templan&amp;id=174588</t>
  </si>
  <si>
    <t>Москалёва Анастасия Олеговна</t>
  </si>
  <si>
    <t>https://ias.csr.spbu.ru/?a=edit_templan&amp;id=174592</t>
  </si>
  <si>
    <t>https://ias.csr.spbu.ru/?a=edit_templan&amp;id=174596</t>
  </si>
  <si>
    <t>https://ias.csr.spbu.ru/?a=edit_templan&amp;id=174615</t>
  </si>
  <si>
    <t>25/04/2013</t>
  </si>
  <si>
    <t>Письмак Юрий Михайлович</t>
  </si>
  <si>
    <t>https://ias.csr.spbu.ru/?a=edit_templan&amp;id=174620</t>
  </si>
  <si>
    <t>05/07/2013</t>
  </si>
  <si>
    <t>Судов Леонид Николаевич</t>
  </si>
  <si>
    <t>https://ias.csr.spbu.ru/?a=edit_templan&amp;id=174628</t>
  </si>
  <si>
    <t>02/07/2013</t>
  </si>
  <si>
    <t>https://ias.csr.spbu.ru/?a=edit_templan&amp;id=174599</t>
  </si>
  <si>
    <t>30/11/2013</t>
  </si>
  <si>
    <t>Марков Александр Георгиевич</t>
  </si>
  <si>
    <t>https://ias.csr.spbu.ru/?a=edit_templan&amp;id=174606</t>
  </si>
  <si>
    <t>(2012 год) 35. Латвийский университет</t>
  </si>
  <si>
    <t>https://ias.csr.spbu.ru/?a=edit_templan&amp;id=174619</t>
  </si>
  <si>
    <t>18/06/2013</t>
  </si>
  <si>
    <t>ИНОЕ</t>
  </si>
  <si>
    <t>A1</t>
  </si>
  <si>
    <t>A1_5</t>
  </si>
  <si>
    <t>A2_5</t>
  </si>
  <si>
    <t>A3_5</t>
  </si>
  <si>
    <t>A2</t>
  </si>
  <si>
    <t>A3</t>
  </si>
  <si>
    <t>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</si>
</sst>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D1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O128" sqref="BO128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3.7109375" style="0" customWidth="1"/>
    <col min="4" max="4" width="4.140625" style="0" customWidth="1"/>
    <col min="5" max="5" width="3.140625" style="0" customWidth="1"/>
    <col min="6" max="6" width="3.421875" style="0" customWidth="1"/>
    <col min="7" max="7" width="5.00390625" style="0" customWidth="1"/>
    <col min="8" max="8" width="4.28125" style="0" customWidth="1"/>
    <col min="9" max="9" width="10.8515625" style="0" customWidth="1"/>
    <col min="11" max="11" width="7.140625" style="0" customWidth="1"/>
    <col min="12" max="12" width="4.140625" style="0" customWidth="1"/>
    <col min="13" max="13" width="5.140625" style="0" customWidth="1"/>
    <col min="14" max="14" width="4.28125" style="0" customWidth="1"/>
    <col min="15" max="15" width="4.7109375" style="0" customWidth="1"/>
    <col min="16" max="16" width="5.140625" style="0" customWidth="1"/>
    <col min="17" max="17" width="4.8515625" style="0" customWidth="1"/>
    <col min="18" max="18" width="4.28125" style="0" customWidth="1"/>
    <col min="19" max="19" width="3.28125" style="0" customWidth="1"/>
    <col min="20" max="20" width="3.7109375" style="0" customWidth="1"/>
    <col min="21" max="21" width="5.421875" style="0" customWidth="1"/>
    <col min="22" max="22" width="8.00390625" style="0" customWidth="1"/>
    <col min="23" max="23" width="8.28125" style="0" customWidth="1"/>
    <col min="24" max="24" width="6.00390625" style="0" customWidth="1"/>
    <col min="25" max="25" width="6.140625" style="0" customWidth="1"/>
    <col min="26" max="26" width="6.28125" style="0" customWidth="1"/>
    <col min="27" max="27" width="5.8515625" style="0" customWidth="1"/>
    <col min="28" max="28" width="6.00390625" style="0" customWidth="1"/>
    <col min="29" max="29" width="6.421875" style="0" customWidth="1"/>
    <col min="30" max="31" width="4.57421875" style="4" customWidth="1"/>
    <col min="32" max="32" width="4.8515625" style="4" customWidth="1"/>
    <col min="33" max="33" width="5.8515625" style="4" customWidth="1"/>
  </cols>
  <sheetData>
    <row r="1" spans="1:3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507</v>
      </c>
      <c r="AA1" s="1" t="s">
        <v>509</v>
      </c>
      <c r="AB1" s="1" t="s">
        <v>510</v>
      </c>
      <c r="AC1" s="1" t="s">
        <v>511</v>
      </c>
      <c r="AD1" s="3" t="s">
        <v>508</v>
      </c>
      <c r="AE1" s="3" t="s">
        <v>512</v>
      </c>
      <c r="AF1" s="3" t="s">
        <v>513</v>
      </c>
      <c r="AG1" s="3" t="s">
        <v>514</v>
      </c>
    </row>
    <row r="2" spans="1:33" ht="12.75">
      <c r="A2" s="2" t="s">
        <v>60</v>
      </c>
      <c r="B2" s="2" t="s">
        <v>61</v>
      </c>
      <c r="C2" s="2" t="s">
        <v>62</v>
      </c>
      <c r="D2" s="2" t="s">
        <v>63</v>
      </c>
      <c r="E2" s="2" t="s">
        <v>50</v>
      </c>
      <c r="F2" s="2" t="s">
        <v>64</v>
      </c>
      <c r="G2" s="2">
        <v>15</v>
      </c>
      <c r="H2" s="2" t="s">
        <v>65</v>
      </c>
      <c r="I2" s="2" t="s">
        <v>66</v>
      </c>
      <c r="J2" s="2">
        <v>35</v>
      </c>
      <c r="K2" s="2">
        <v>64</v>
      </c>
      <c r="L2" s="2">
        <v>35</v>
      </c>
      <c r="M2" s="2">
        <v>33</v>
      </c>
      <c r="N2" s="2">
        <v>0</v>
      </c>
      <c r="O2" s="2">
        <v>0</v>
      </c>
      <c r="P2" s="2">
        <v>0</v>
      </c>
      <c r="Q2" s="2">
        <v>0</v>
      </c>
      <c r="R2" s="2">
        <v>2</v>
      </c>
      <c r="S2" s="2">
        <v>0</v>
      </c>
      <c r="T2" s="2">
        <v>26</v>
      </c>
      <c r="U2" s="2">
        <v>0</v>
      </c>
      <c r="V2" s="2">
        <v>3</v>
      </c>
      <c r="W2" s="2">
        <v>4</v>
      </c>
      <c r="X2" s="2">
        <v>8</v>
      </c>
      <c r="Y2" s="2">
        <v>4</v>
      </c>
      <c r="Z2">
        <f aca="true" t="shared" si="0" ref="Z2:Z33">K2-L2-N2-P2-Q2-R2-S2-U2</f>
        <v>27</v>
      </c>
      <c r="AA2">
        <f aca="true" t="shared" si="1" ref="AA2:AA33">P2*2+(M2+O2)*1+(L2-M2+Q2+R2)*0.5+(N2-O2+S2)*0.2+Z2*0.1</f>
        <v>37.7</v>
      </c>
      <c r="AB2">
        <f aca="true" t="shared" si="2" ref="AB2:AB33">T2</f>
        <v>26</v>
      </c>
      <c r="AC2">
        <f aca="true" t="shared" si="3" ref="AC2:AC33">(V2+X2)*3+(W2+Y2)*1</f>
        <v>41</v>
      </c>
      <c r="AD2" s="4">
        <f aca="true" t="shared" si="4" ref="AD2:AD33">MIN(AA2/5,5)</f>
        <v>5</v>
      </c>
      <c r="AE2" s="4">
        <f aca="true" t="shared" si="5" ref="AE2:AE33">MIN(AB2/5,2)</f>
        <v>2</v>
      </c>
      <c r="AF2" s="4">
        <f aca="true" t="shared" si="6" ref="AF2:AF33">MIN(AC2/5,3)</f>
        <v>3</v>
      </c>
      <c r="AG2" s="4">
        <f aca="true" t="shared" si="7" ref="AG2:AG33">AD2+AE2+AF2</f>
        <v>10</v>
      </c>
    </row>
    <row r="3" spans="1:33" ht="12.75">
      <c r="A3" s="2" t="s">
        <v>264</v>
      </c>
      <c r="B3" s="2" t="s">
        <v>265</v>
      </c>
      <c r="C3" s="2" t="s">
        <v>27</v>
      </c>
      <c r="D3" s="2" t="s">
        <v>266</v>
      </c>
      <c r="E3" s="2" t="s">
        <v>267</v>
      </c>
      <c r="F3" s="2" t="s">
        <v>268</v>
      </c>
      <c r="G3" s="2">
        <v>15</v>
      </c>
      <c r="H3" s="2" t="s">
        <v>239</v>
      </c>
      <c r="I3" s="2" t="s">
        <v>269</v>
      </c>
      <c r="J3" s="2">
        <v>48</v>
      </c>
      <c r="K3" s="2">
        <v>62</v>
      </c>
      <c r="L3" s="2">
        <v>22</v>
      </c>
      <c r="M3" s="2">
        <v>22</v>
      </c>
      <c r="N3" s="2">
        <v>0</v>
      </c>
      <c r="O3" s="2">
        <v>0</v>
      </c>
      <c r="P3" s="2">
        <v>0</v>
      </c>
      <c r="Q3" s="2">
        <v>2</v>
      </c>
      <c r="R3" s="2">
        <v>1</v>
      </c>
      <c r="S3" s="2">
        <v>0</v>
      </c>
      <c r="T3" s="2">
        <v>27</v>
      </c>
      <c r="U3" s="2">
        <v>0</v>
      </c>
      <c r="V3" s="2">
        <v>1</v>
      </c>
      <c r="W3" s="2">
        <v>1</v>
      </c>
      <c r="X3" s="2">
        <v>2</v>
      </c>
      <c r="Y3" s="2">
        <v>5</v>
      </c>
      <c r="Z3">
        <f t="shared" si="0"/>
        <v>37</v>
      </c>
      <c r="AA3">
        <f t="shared" si="1"/>
        <v>27.2</v>
      </c>
      <c r="AB3">
        <f t="shared" si="2"/>
        <v>27</v>
      </c>
      <c r="AC3">
        <f t="shared" si="3"/>
        <v>15</v>
      </c>
      <c r="AD3" s="4">
        <f t="shared" si="4"/>
        <v>5</v>
      </c>
      <c r="AE3" s="4">
        <f t="shared" si="5"/>
        <v>2</v>
      </c>
      <c r="AF3" s="4">
        <f t="shared" si="6"/>
        <v>3</v>
      </c>
      <c r="AG3" s="4">
        <f t="shared" si="7"/>
        <v>10</v>
      </c>
    </row>
    <row r="4" spans="1:33" ht="12.75">
      <c r="A4" s="2" t="s">
        <v>325</v>
      </c>
      <c r="B4" s="2" t="s">
        <v>419</v>
      </c>
      <c r="C4" s="2" t="s">
        <v>27</v>
      </c>
      <c r="D4" s="2" t="s">
        <v>394</v>
      </c>
      <c r="E4" s="2" t="s">
        <v>327</v>
      </c>
      <c r="F4" s="2" t="s">
        <v>30</v>
      </c>
      <c r="G4" s="2">
        <v>7</v>
      </c>
      <c r="H4" s="2" t="s">
        <v>65</v>
      </c>
      <c r="I4" s="2" t="s">
        <v>420</v>
      </c>
      <c r="J4" s="2">
        <v>58</v>
      </c>
      <c r="K4" s="2">
        <v>52</v>
      </c>
      <c r="L4" s="2">
        <v>31</v>
      </c>
      <c r="M4" s="2">
        <v>23</v>
      </c>
      <c r="N4" s="2">
        <v>0</v>
      </c>
      <c r="O4" s="2">
        <v>0</v>
      </c>
      <c r="P4" s="2">
        <v>2</v>
      </c>
      <c r="Q4" s="2">
        <v>1</v>
      </c>
      <c r="R4" s="2">
        <v>0</v>
      </c>
      <c r="S4" s="2">
        <v>0</v>
      </c>
      <c r="T4" s="2">
        <v>18</v>
      </c>
      <c r="U4" s="2">
        <v>0</v>
      </c>
      <c r="V4" s="2">
        <v>3</v>
      </c>
      <c r="W4" s="2">
        <v>5</v>
      </c>
      <c r="X4" s="2">
        <v>6</v>
      </c>
      <c r="Y4" s="2">
        <v>4</v>
      </c>
      <c r="Z4">
        <f t="shared" si="0"/>
        <v>18</v>
      </c>
      <c r="AA4">
        <f t="shared" si="1"/>
        <v>33.3</v>
      </c>
      <c r="AB4">
        <f t="shared" si="2"/>
        <v>18</v>
      </c>
      <c r="AC4">
        <f t="shared" si="3"/>
        <v>36</v>
      </c>
      <c r="AD4" s="4">
        <f t="shared" si="4"/>
        <v>5</v>
      </c>
      <c r="AE4" s="4">
        <f t="shared" si="5"/>
        <v>2</v>
      </c>
      <c r="AF4" s="4">
        <f t="shared" si="6"/>
        <v>3</v>
      </c>
      <c r="AG4" s="4">
        <f t="shared" si="7"/>
        <v>10</v>
      </c>
    </row>
    <row r="5" spans="1:33" ht="12.75">
      <c r="A5" s="2" t="s">
        <v>190</v>
      </c>
      <c r="B5" s="2" t="s">
        <v>191</v>
      </c>
      <c r="C5" s="2" t="s">
        <v>27</v>
      </c>
      <c r="D5" s="2" t="s">
        <v>183</v>
      </c>
      <c r="E5" s="2" t="s">
        <v>192</v>
      </c>
      <c r="F5" s="2" t="s">
        <v>193</v>
      </c>
      <c r="G5" s="2">
        <v>22</v>
      </c>
      <c r="H5" s="2" t="s">
        <v>42</v>
      </c>
      <c r="I5" s="2" t="s">
        <v>194</v>
      </c>
      <c r="J5" s="2">
        <v>58</v>
      </c>
      <c r="K5" s="2">
        <v>51</v>
      </c>
      <c r="L5" s="2">
        <v>32</v>
      </c>
      <c r="M5" s="2">
        <v>22</v>
      </c>
      <c r="N5" s="2">
        <v>6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10</v>
      </c>
      <c r="U5" s="2">
        <v>0</v>
      </c>
      <c r="V5" s="2">
        <v>10</v>
      </c>
      <c r="W5" s="2">
        <v>2</v>
      </c>
      <c r="X5" s="2">
        <v>6</v>
      </c>
      <c r="Y5" s="2">
        <v>6</v>
      </c>
      <c r="Z5">
        <f t="shared" si="0"/>
        <v>12</v>
      </c>
      <c r="AA5">
        <f t="shared" si="1"/>
        <v>32.2</v>
      </c>
      <c r="AB5">
        <f t="shared" si="2"/>
        <v>10</v>
      </c>
      <c r="AC5">
        <f t="shared" si="3"/>
        <v>56</v>
      </c>
      <c r="AD5" s="4">
        <f t="shared" si="4"/>
        <v>5</v>
      </c>
      <c r="AE5" s="4">
        <f t="shared" si="5"/>
        <v>2</v>
      </c>
      <c r="AF5" s="4">
        <f t="shared" si="6"/>
        <v>3</v>
      </c>
      <c r="AG5" s="4">
        <f t="shared" si="7"/>
        <v>10</v>
      </c>
    </row>
    <row r="6" spans="1:33" ht="12.75">
      <c r="A6" s="2" t="s">
        <v>113</v>
      </c>
      <c r="B6" s="2" t="s">
        <v>114</v>
      </c>
      <c r="C6" s="2" t="s">
        <v>27</v>
      </c>
      <c r="D6" s="2" t="s">
        <v>115</v>
      </c>
      <c r="E6" s="2" t="s">
        <v>116</v>
      </c>
      <c r="F6" s="2" t="s">
        <v>117</v>
      </c>
      <c r="G6" s="2">
        <v>15</v>
      </c>
      <c r="H6" s="2" t="s">
        <v>65</v>
      </c>
      <c r="I6" s="2" t="s">
        <v>118</v>
      </c>
      <c r="J6" s="2">
        <v>55</v>
      </c>
      <c r="K6" s="2">
        <v>97</v>
      </c>
      <c r="L6" s="2">
        <v>66</v>
      </c>
      <c r="M6" s="2">
        <v>63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28</v>
      </c>
      <c r="U6" s="2">
        <v>0</v>
      </c>
      <c r="V6" s="2">
        <v>18</v>
      </c>
      <c r="W6" s="2">
        <v>0</v>
      </c>
      <c r="X6" s="2">
        <v>12</v>
      </c>
      <c r="Y6" s="2">
        <v>2</v>
      </c>
      <c r="Z6">
        <f t="shared" si="0"/>
        <v>31</v>
      </c>
      <c r="AA6">
        <f t="shared" si="1"/>
        <v>67.6</v>
      </c>
      <c r="AB6">
        <f t="shared" si="2"/>
        <v>28</v>
      </c>
      <c r="AC6">
        <f t="shared" si="3"/>
        <v>92</v>
      </c>
      <c r="AD6" s="4">
        <f t="shared" si="4"/>
        <v>5</v>
      </c>
      <c r="AE6" s="4">
        <f t="shared" si="5"/>
        <v>2</v>
      </c>
      <c r="AF6" s="4">
        <f t="shared" si="6"/>
        <v>3</v>
      </c>
      <c r="AG6" s="4">
        <f t="shared" si="7"/>
        <v>10</v>
      </c>
    </row>
    <row r="7" spans="1:33" ht="12.75">
      <c r="A7" s="2" t="s">
        <v>53</v>
      </c>
      <c r="B7" s="2" t="s">
        <v>288</v>
      </c>
      <c r="C7" s="2" t="s">
        <v>27</v>
      </c>
      <c r="D7" s="2" t="s">
        <v>275</v>
      </c>
      <c r="E7" s="2" t="s">
        <v>40</v>
      </c>
      <c r="F7" s="2" t="s">
        <v>289</v>
      </c>
      <c r="G7" s="2">
        <v>20</v>
      </c>
      <c r="H7" s="2" t="s">
        <v>131</v>
      </c>
      <c r="I7" s="2" t="s">
        <v>290</v>
      </c>
      <c r="J7" s="2">
        <v>53</v>
      </c>
      <c r="K7" s="2">
        <v>86</v>
      </c>
      <c r="L7" s="2">
        <v>13</v>
      </c>
      <c r="M7" s="2">
        <v>10</v>
      </c>
      <c r="N7" s="2">
        <v>32</v>
      </c>
      <c r="O7" s="2">
        <v>1</v>
      </c>
      <c r="P7" s="2">
        <v>3</v>
      </c>
      <c r="Q7" s="2">
        <v>4</v>
      </c>
      <c r="R7" s="2">
        <v>3</v>
      </c>
      <c r="S7" s="2">
        <v>0</v>
      </c>
      <c r="T7" s="2">
        <v>31</v>
      </c>
      <c r="U7" s="2">
        <v>0</v>
      </c>
      <c r="V7" s="2">
        <v>4</v>
      </c>
      <c r="W7" s="2">
        <v>0</v>
      </c>
      <c r="X7" s="2">
        <v>8</v>
      </c>
      <c r="Y7" s="2">
        <v>2</v>
      </c>
      <c r="Z7">
        <f t="shared" si="0"/>
        <v>31</v>
      </c>
      <c r="AA7">
        <f t="shared" si="1"/>
        <v>31.3</v>
      </c>
      <c r="AB7">
        <f t="shared" si="2"/>
        <v>31</v>
      </c>
      <c r="AC7">
        <f t="shared" si="3"/>
        <v>38</v>
      </c>
      <c r="AD7" s="4">
        <f t="shared" si="4"/>
        <v>5</v>
      </c>
      <c r="AE7" s="4">
        <f t="shared" si="5"/>
        <v>2</v>
      </c>
      <c r="AF7" s="4">
        <f t="shared" si="6"/>
        <v>3</v>
      </c>
      <c r="AG7" s="4">
        <f t="shared" si="7"/>
        <v>10</v>
      </c>
    </row>
    <row r="8" spans="1:33" ht="12.75">
      <c r="A8" s="2" t="s">
        <v>146</v>
      </c>
      <c r="B8" s="2" t="s">
        <v>500</v>
      </c>
      <c r="C8" s="2" t="s">
        <v>27</v>
      </c>
      <c r="D8" s="2" t="s">
        <v>463</v>
      </c>
      <c r="E8" s="2" t="s">
        <v>243</v>
      </c>
      <c r="F8" s="2" t="s">
        <v>501</v>
      </c>
      <c r="G8" s="2">
        <v>30</v>
      </c>
      <c r="H8" s="2" t="s">
        <v>131</v>
      </c>
      <c r="I8" s="2" t="s">
        <v>502</v>
      </c>
      <c r="J8" s="2">
        <v>61</v>
      </c>
      <c r="K8" s="2">
        <v>54</v>
      </c>
      <c r="L8" s="2">
        <v>22</v>
      </c>
      <c r="M8" s="2">
        <v>20</v>
      </c>
      <c r="N8" s="2">
        <v>2</v>
      </c>
      <c r="O8" s="2">
        <v>1</v>
      </c>
      <c r="P8" s="2">
        <v>1</v>
      </c>
      <c r="Q8" s="2">
        <v>0</v>
      </c>
      <c r="R8" s="2">
        <v>2</v>
      </c>
      <c r="S8" s="2">
        <v>0</v>
      </c>
      <c r="T8" s="2">
        <v>25</v>
      </c>
      <c r="U8" s="2">
        <v>1</v>
      </c>
      <c r="V8" s="2">
        <v>3</v>
      </c>
      <c r="W8" s="2">
        <v>2</v>
      </c>
      <c r="X8" s="2">
        <v>1</v>
      </c>
      <c r="Y8" s="2">
        <v>1</v>
      </c>
      <c r="Z8">
        <f t="shared" si="0"/>
        <v>26</v>
      </c>
      <c r="AA8">
        <f t="shared" si="1"/>
        <v>27.8</v>
      </c>
      <c r="AB8">
        <f t="shared" si="2"/>
        <v>25</v>
      </c>
      <c r="AC8">
        <f t="shared" si="3"/>
        <v>15</v>
      </c>
      <c r="AD8" s="4">
        <f t="shared" si="4"/>
        <v>5</v>
      </c>
      <c r="AE8" s="4">
        <f t="shared" si="5"/>
        <v>2</v>
      </c>
      <c r="AF8" s="4">
        <f t="shared" si="6"/>
        <v>3</v>
      </c>
      <c r="AG8" s="4">
        <f t="shared" si="7"/>
        <v>10</v>
      </c>
    </row>
    <row r="9" spans="1:33" ht="12.75">
      <c r="A9" s="2" t="s">
        <v>67</v>
      </c>
      <c r="B9" s="2" t="s">
        <v>68</v>
      </c>
      <c r="C9" s="2" t="s">
        <v>27</v>
      </c>
      <c r="D9" s="2" t="s">
        <v>69</v>
      </c>
      <c r="E9" s="2" t="s">
        <v>29</v>
      </c>
      <c r="F9" s="2" t="s">
        <v>70</v>
      </c>
      <c r="G9" s="2">
        <v>14</v>
      </c>
      <c r="H9" s="2" t="s">
        <v>65</v>
      </c>
      <c r="I9" s="2" t="s">
        <v>71</v>
      </c>
      <c r="J9" s="2">
        <v>35</v>
      </c>
      <c r="K9" s="2">
        <v>69</v>
      </c>
      <c r="L9" s="2">
        <v>21</v>
      </c>
      <c r="M9" s="2">
        <v>20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48</v>
      </c>
      <c r="U9" s="2">
        <v>0</v>
      </c>
      <c r="V9" s="2">
        <v>1</v>
      </c>
      <c r="W9" s="2">
        <v>0</v>
      </c>
      <c r="X9" s="2">
        <v>2</v>
      </c>
      <c r="Y9" s="2">
        <v>8</v>
      </c>
      <c r="Z9">
        <f t="shared" si="0"/>
        <v>48</v>
      </c>
      <c r="AA9">
        <f t="shared" si="1"/>
        <v>25.3</v>
      </c>
      <c r="AB9">
        <f t="shared" si="2"/>
        <v>48</v>
      </c>
      <c r="AC9">
        <f t="shared" si="3"/>
        <v>17</v>
      </c>
      <c r="AD9" s="4">
        <f t="shared" si="4"/>
        <v>5</v>
      </c>
      <c r="AE9" s="4">
        <f t="shared" si="5"/>
        <v>2</v>
      </c>
      <c r="AF9" s="4">
        <f t="shared" si="6"/>
        <v>3</v>
      </c>
      <c r="AG9" s="4">
        <f t="shared" si="7"/>
        <v>10</v>
      </c>
    </row>
    <row r="10" spans="1:33" ht="12.75">
      <c r="A10" s="2" t="s">
        <v>53</v>
      </c>
      <c r="B10" s="2" t="s">
        <v>381</v>
      </c>
      <c r="C10" s="2" t="s">
        <v>27</v>
      </c>
      <c r="D10" s="2" t="s">
        <v>359</v>
      </c>
      <c r="E10" s="2" t="s">
        <v>163</v>
      </c>
      <c r="F10" s="2" t="s">
        <v>382</v>
      </c>
      <c r="G10" s="2">
        <v>10</v>
      </c>
      <c r="H10" s="2" t="s">
        <v>58</v>
      </c>
      <c r="I10" s="2" t="s">
        <v>383</v>
      </c>
      <c r="J10" s="2">
        <v>56</v>
      </c>
      <c r="K10" s="2">
        <v>51</v>
      </c>
      <c r="L10" s="2">
        <v>12</v>
      </c>
      <c r="M10" s="2">
        <v>11</v>
      </c>
      <c r="N10" s="2">
        <v>6</v>
      </c>
      <c r="O10" s="2">
        <v>0</v>
      </c>
      <c r="P10" s="2">
        <v>2</v>
      </c>
      <c r="Q10" s="2">
        <v>19</v>
      </c>
      <c r="R10" s="2">
        <v>0</v>
      </c>
      <c r="S10" s="2">
        <v>0</v>
      </c>
      <c r="T10" s="2">
        <v>7</v>
      </c>
      <c r="U10" s="2">
        <v>0</v>
      </c>
      <c r="V10" s="2">
        <v>5</v>
      </c>
      <c r="W10" s="2">
        <v>8</v>
      </c>
      <c r="X10" s="2">
        <v>0</v>
      </c>
      <c r="Y10" s="2">
        <v>2</v>
      </c>
      <c r="Z10">
        <f t="shared" si="0"/>
        <v>12</v>
      </c>
      <c r="AA10">
        <f t="shared" si="1"/>
        <v>27.4</v>
      </c>
      <c r="AB10">
        <f t="shared" si="2"/>
        <v>7</v>
      </c>
      <c r="AC10">
        <f t="shared" si="3"/>
        <v>25</v>
      </c>
      <c r="AD10" s="4">
        <f t="shared" si="4"/>
        <v>5</v>
      </c>
      <c r="AE10" s="4">
        <f t="shared" si="5"/>
        <v>1.4</v>
      </c>
      <c r="AF10" s="4">
        <f t="shared" si="6"/>
        <v>3</v>
      </c>
      <c r="AG10" s="4">
        <f t="shared" si="7"/>
        <v>9.4</v>
      </c>
    </row>
    <row r="11" spans="1:33" ht="12.75">
      <c r="A11" s="2" t="s">
        <v>146</v>
      </c>
      <c r="B11" s="2" t="s">
        <v>390</v>
      </c>
      <c r="C11" s="2" t="s">
        <v>27</v>
      </c>
      <c r="D11" s="2" t="s">
        <v>359</v>
      </c>
      <c r="E11" s="2" t="s">
        <v>391</v>
      </c>
      <c r="F11" s="2" t="s">
        <v>392</v>
      </c>
      <c r="G11" s="2">
        <v>11</v>
      </c>
      <c r="H11" s="2" t="s">
        <v>58</v>
      </c>
      <c r="I11" s="2" t="s">
        <v>383</v>
      </c>
      <c r="J11" s="2">
        <v>56</v>
      </c>
      <c r="K11" s="2">
        <v>51</v>
      </c>
      <c r="L11" s="2">
        <v>12</v>
      </c>
      <c r="M11" s="2">
        <v>11</v>
      </c>
      <c r="N11" s="2">
        <v>6</v>
      </c>
      <c r="O11" s="2">
        <v>0</v>
      </c>
      <c r="P11" s="2">
        <v>2</v>
      </c>
      <c r="Q11" s="2">
        <v>19</v>
      </c>
      <c r="R11" s="2">
        <v>0</v>
      </c>
      <c r="S11" s="2">
        <v>0</v>
      </c>
      <c r="T11" s="2">
        <v>7</v>
      </c>
      <c r="U11" s="2">
        <v>0</v>
      </c>
      <c r="V11" s="2">
        <v>5</v>
      </c>
      <c r="W11" s="2">
        <v>8</v>
      </c>
      <c r="X11" s="2">
        <v>0</v>
      </c>
      <c r="Y11" s="2">
        <v>2</v>
      </c>
      <c r="Z11">
        <f t="shared" si="0"/>
        <v>12</v>
      </c>
      <c r="AA11">
        <f t="shared" si="1"/>
        <v>27.4</v>
      </c>
      <c r="AB11">
        <f t="shared" si="2"/>
        <v>7</v>
      </c>
      <c r="AC11">
        <f t="shared" si="3"/>
        <v>25</v>
      </c>
      <c r="AD11" s="4">
        <f t="shared" si="4"/>
        <v>5</v>
      </c>
      <c r="AE11" s="4">
        <f t="shared" si="5"/>
        <v>1.4</v>
      </c>
      <c r="AF11" s="4">
        <f t="shared" si="6"/>
        <v>3</v>
      </c>
      <c r="AG11" s="4">
        <f t="shared" si="7"/>
        <v>9.4</v>
      </c>
    </row>
    <row r="12" spans="1:33" ht="12.75">
      <c r="A12" s="2" t="s">
        <v>203</v>
      </c>
      <c r="B12" s="2" t="s">
        <v>236</v>
      </c>
      <c r="C12" s="2" t="s">
        <v>27</v>
      </c>
      <c r="D12" s="2" t="s">
        <v>216</v>
      </c>
      <c r="E12" s="2" t="s">
        <v>237</v>
      </c>
      <c r="F12" s="2" t="s">
        <v>238</v>
      </c>
      <c r="G12" s="2">
        <v>21</v>
      </c>
      <c r="H12" s="2" t="s">
        <v>239</v>
      </c>
      <c r="I12" s="2" t="s">
        <v>240</v>
      </c>
      <c r="J12" s="2">
        <v>52</v>
      </c>
      <c r="K12" s="2">
        <v>64</v>
      </c>
      <c r="L12" s="2">
        <v>11</v>
      </c>
      <c r="M12" s="2">
        <v>6</v>
      </c>
      <c r="N12" s="2">
        <v>11</v>
      </c>
      <c r="O12" s="2">
        <v>0</v>
      </c>
      <c r="P12" s="2">
        <v>1</v>
      </c>
      <c r="Q12" s="2">
        <v>1</v>
      </c>
      <c r="R12" s="2">
        <v>3</v>
      </c>
      <c r="S12" s="2">
        <v>0</v>
      </c>
      <c r="T12" s="2">
        <v>36</v>
      </c>
      <c r="U12" s="2">
        <v>0</v>
      </c>
      <c r="V12" s="2">
        <v>2</v>
      </c>
      <c r="W12" s="2">
        <v>2</v>
      </c>
      <c r="X12" s="2">
        <v>3</v>
      </c>
      <c r="Y12" s="2">
        <v>4</v>
      </c>
      <c r="Z12">
        <f t="shared" si="0"/>
        <v>37</v>
      </c>
      <c r="AA12">
        <f t="shared" si="1"/>
        <v>18.4</v>
      </c>
      <c r="AB12">
        <f t="shared" si="2"/>
        <v>36</v>
      </c>
      <c r="AC12">
        <f t="shared" si="3"/>
        <v>21</v>
      </c>
      <c r="AD12" s="4">
        <f t="shared" si="4"/>
        <v>3.6799999999999997</v>
      </c>
      <c r="AE12" s="4">
        <f t="shared" si="5"/>
        <v>2</v>
      </c>
      <c r="AF12" s="4">
        <f t="shared" si="6"/>
        <v>3</v>
      </c>
      <c r="AG12" s="4">
        <f t="shared" si="7"/>
        <v>8.68</v>
      </c>
    </row>
    <row r="13" spans="1:33" ht="12.75">
      <c r="A13" s="2" t="s">
        <v>53</v>
      </c>
      <c r="B13" s="2" t="s">
        <v>104</v>
      </c>
      <c r="C13" s="2" t="s">
        <v>27</v>
      </c>
      <c r="D13" s="2" t="s">
        <v>105</v>
      </c>
      <c r="E13" s="2" t="s">
        <v>87</v>
      </c>
      <c r="F13" s="2" t="s">
        <v>106</v>
      </c>
      <c r="G13" s="2">
        <v>45</v>
      </c>
      <c r="H13" s="2" t="s">
        <v>31</v>
      </c>
      <c r="I13" s="2" t="s">
        <v>107</v>
      </c>
      <c r="J13" s="2">
        <v>43</v>
      </c>
      <c r="K13" s="2">
        <v>44</v>
      </c>
      <c r="L13" s="2">
        <v>8</v>
      </c>
      <c r="M13" s="2">
        <v>2</v>
      </c>
      <c r="N13" s="2">
        <v>17</v>
      </c>
      <c r="O13" s="2">
        <v>0</v>
      </c>
      <c r="P13" s="2">
        <v>3</v>
      </c>
      <c r="Q13" s="2">
        <v>1</v>
      </c>
      <c r="R13" s="2">
        <v>0</v>
      </c>
      <c r="S13" s="2">
        <v>0</v>
      </c>
      <c r="T13" s="2">
        <v>12</v>
      </c>
      <c r="U13" s="2">
        <v>0</v>
      </c>
      <c r="V13" s="2">
        <v>3</v>
      </c>
      <c r="W13" s="2">
        <v>2</v>
      </c>
      <c r="X13" s="2">
        <v>0</v>
      </c>
      <c r="Y13" s="2">
        <v>3</v>
      </c>
      <c r="Z13">
        <f t="shared" si="0"/>
        <v>15</v>
      </c>
      <c r="AA13">
        <f t="shared" si="1"/>
        <v>16.4</v>
      </c>
      <c r="AB13">
        <f t="shared" si="2"/>
        <v>12</v>
      </c>
      <c r="AC13">
        <f t="shared" si="3"/>
        <v>14</v>
      </c>
      <c r="AD13" s="4">
        <f t="shared" si="4"/>
        <v>3.28</v>
      </c>
      <c r="AE13" s="4">
        <f t="shared" si="5"/>
        <v>2</v>
      </c>
      <c r="AF13" s="4">
        <f t="shared" si="6"/>
        <v>2.8</v>
      </c>
      <c r="AG13" s="4">
        <f t="shared" si="7"/>
        <v>8.079999999999998</v>
      </c>
    </row>
    <row r="14" spans="1:33" ht="12.75">
      <c r="A14" s="2" t="s">
        <v>44</v>
      </c>
      <c r="B14" s="2" t="s">
        <v>48</v>
      </c>
      <c r="C14" s="2" t="s">
        <v>27</v>
      </c>
      <c r="D14" s="2" t="s">
        <v>49</v>
      </c>
      <c r="E14" s="2" t="s">
        <v>50</v>
      </c>
      <c r="F14" s="2" t="s">
        <v>51</v>
      </c>
      <c r="G14" s="2">
        <v>31</v>
      </c>
      <c r="H14" s="2" t="s">
        <v>42</v>
      </c>
      <c r="I14" s="2" t="s">
        <v>52</v>
      </c>
      <c r="J14" s="2">
        <v>76</v>
      </c>
      <c r="K14" s="2">
        <v>33</v>
      </c>
      <c r="L14" s="2">
        <v>33</v>
      </c>
      <c r="M14" s="2">
        <v>26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3</v>
      </c>
      <c r="W14" s="2">
        <v>1</v>
      </c>
      <c r="X14" s="2">
        <v>8</v>
      </c>
      <c r="Y14" s="2">
        <v>2</v>
      </c>
      <c r="Z14">
        <f t="shared" si="0"/>
        <v>0</v>
      </c>
      <c r="AA14">
        <f t="shared" si="1"/>
        <v>29.5</v>
      </c>
      <c r="AB14">
        <f t="shared" si="2"/>
        <v>0</v>
      </c>
      <c r="AC14">
        <f t="shared" si="3"/>
        <v>36</v>
      </c>
      <c r="AD14" s="4">
        <f t="shared" si="4"/>
        <v>5</v>
      </c>
      <c r="AE14" s="4">
        <f t="shared" si="5"/>
        <v>0</v>
      </c>
      <c r="AF14" s="4">
        <f t="shared" si="6"/>
        <v>3</v>
      </c>
      <c r="AG14" s="4">
        <f t="shared" si="7"/>
        <v>8</v>
      </c>
    </row>
    <row r="15" spans="1:33" ht="12.75">
      <c r="A15" s="2" t="s">
        <v>38</v>
      </c>
      <c r="B15" s="2" t="s">
        <v>100</v>
      </c>
      <c r="C15" s="2" t="s">
        <v>27</v>
      </c>
      <c r="D15" s="2" t="s">
        <v>95</v>
      </c>
      <c r="E15" s="2" t="s">
        <v>101</v>
      </c>
      <c r="F15" s="2" t="s">
        <v>102</v>
      </c>
      <c r="G15" s="2">
        <v>15</v>
      </c>
      <c r="H15" s="2" t="s">
        <v>77</v>
      </c>
      <c r="I15" s="2" t="s">
        <v>103</v>
      </c>
      <c r="J15" s="2">
        <v>74</v>
      </c>
      <c r="K15" s="2">
        <v>38</v>
      </c>
      <c r="L15" s="2">
        <v>36</v>
      </c>
      <c r="M15" s="2">
        <v>34</v>
      </c>
      <c r="N15" s="2">
        <v>2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1</v>
      </c>
      <c r="W15" s="2">
        <v>1</v>
      </c>
      <c r="X15" s="2">
        <v>6</v>
      </c>
      <c r="Y15" s="2">
        <v>4</v>
      </c>
      <c r="Z15">
        <f t="shared" si="0"/>
        <v>0</v>
      </c>
      <c r="AA15">
        <f t="shared" si="1"/>
        <v>35.4</v>
      </c>
      <c r="AB15">
        <f t="shared" si="2"/>
        <v>0</v>
      </c>
      <c r="AC15">
        <f t="shared" si="3"/>
        <v>26</v>
      </c>
      <c r="AD15" s="4">
        <f t="shared" si="4"/>
        <v>5</v>
      </c>
      <c r="AE15" s="4">
        <f t="shared" si="5"/>
        <v>0</v>
      </c>
      <c r="AF15" s="4">
        <f t="shared" si="6"/>
        <v>3</v>
      </c>
      <c r="AG15" s="4">
        <f t="shared" si="7"/>
        <v>8</v>
      </c>
    </row>
    <row r="16" spans="1:33" ht="12.75">
      <c r="A16" s="2" t="s">
        <v>44</v>
      </c>
      <c r="B16" s="2" t="s">
        <v>421</v>
      </c>
      <c r="C16" s="2" t="s">
        <v>27</v>
      </c>
      <c r="D16" s="2" t="s">
        <v>394</v>
      </c>
      <c r="E16" s="2" t="s">
        <v>422</v>
      </c>
      <c r="F16" s="2" t="s">
        <v>423</v>
      </c>
      <c r="G16" s="2">
        <v>26</v>
      </c>
      <c r="H16" s="2" t="s">
        <v>65</v>
      </c>
      <c r="I16" s="2" t="s">
        <v>424</v>
      </c>
      <c r="J16" s="2">
        <v>25</v>
      </c>
      <c r="K16" s="2">
        <v>61</v>
      </c>
      <c r="L16" s="2">
        <v>58</v>
      </c>
      <c r="M16" s="2">
        <v>56</v>
      </c>
      <c r="N16" s="2">
        <v>0</v>
      </c>
      <c r="O16" s="2">
        <v>0</v>
      </c>
      <c r="P16" s="2">
        <v>3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</v>
      </c>
      <c r="W16" s="2">
        <v>4</v>
      </c>
      <c r="X16" s="2">
        <v>2</v>
      </c>
      <c r="Y16" s="2">
        <v>3</v>
      </c>
      <c r="Z16">
        <f t="shared" si="0"/>
        <v>0</v>
      </c>
      <c r="AA16">
        <f t="shared" si="1"/>
        <v>63</v>
      </c>
      <c r="AB16">
        <f t="shared" si="2"/>
        <v>0</v>
      </c>
      <c r="AC16">
        <f t="shared" si="3"/>
        <v>19</v>
      </c>
      <c r="AD16" s="4">
        <f t="shared" si="4"/>
        <v>5</v>
      </c>
      <c r="AE16" s="4">
        <f t="shared" si="5"/>
        <v>0</v>
      </c>
      <c r="AF16" s="4">
        <f t="shared" si="6"/>
        <v>3</v>
      </c>
      <c r="AG16" s="4">
        <f t="shared" si="7"/>
        <v>8</v>
      </c>
    </row>
    <row r="17" spans="1:33" ht="12.75">
      <c r="A17" s="2" t="s">
        <v>154</v>
      </c>
      <c r="B17" s="2" t="s">
        <v>155</v>
      </c>
      <c r="C17" s="2" t="s">
        <v>27</v>
      </c>
      <c r="D17" s="2" t="s">
        <v>156</v>
      </c>
      <c r="E17" s="2" t="s">
        <v>50</v>
      </c>
      <c r="F17" s="2" t="s">
        <v>157</v>
      </c>
      <c r="G17" s="2">
        <v>21</v>
      </c>
      <c r="H17" s="2" t="s">
        <v>65</v>
      </c>
      <c r="I17" s="2" t="s">
        <v>158</v>
      </c>
      <c r="J17" s="2">
        <v>27</v>
      </c>
      <c r="K17" s="2">
        <v>39</v>
      </c>
      <c r="L17" s="2">
        <v>11</v>
      </c>
      <c r="M17" s="2">
        <v>11</v>
      </c>
      <c r="N17" s="2">
        <v>4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24</v>
      </c>
      <c r="U17" s="2">
        <v>0</v>
      </c>
      <c r="V17" s="2">
        <v>2</v>
      </c>
      <c r="W17" s="2">
        <v>5</v>
      </c>
      <c r="X17" s="2">
        <v>13</v>
      </c>
      <c r="Y17" s="2">
        <v>5</v>
      </c>
      <c r="Z17">
        <f t="shared" si="0"/>
        <v>24</v>
      </c>
      <c r="AA17">
        <f t="shared" si="1"/>
        <v>14.200000000000001</v>
      </c>
      <c r="AB17">
        <f t="shared" si="2"/>
        <v>24</v>
      </c>
      <c r="AC17">
        <f t="shared" si="3"/>
        <v>55</v>
      </c>
      <c r="AD17" s="4">
        <f t="shared" si="4"/>
        <v>2.8400000000000003</v>
      </c>
      <c r="AE17" s="4">
        <f t="shared" si="5"/>
        <v>2</v>
      </c>
      <c r="AF17" s="4">
        <f t="shared" si="6"/>
        <v>3</v>
      </c>
      <c r="AG17" s="4">
        <f t="shared" si="7"/>
        <v>7.84</v>
      </c>
    </row>
    <row r="18" spans="1:33" ht="12.75">
      <c r="A18" s="2" t="s">
        <v>25</v>
      </c>
      <c r="B18" s="2" t="s">
        <v>26</v>
      </c>
      <c r="C18" s="2" t="s">
        <v>27</v>
      </c>
      <c r="D18" s="2" t="s">
        <v>28</v>
      </c>
      <c r="E18" s="2" t="s">
        <v>29</v>
      </c>
      <c r="F18" s="2" t="s">
        <v>30</v>
      </c>
      <c r="G18" s="2">
        <v>15</v>
      </c>
      <c r="H18" s="2" t="s">
        <v>31</v>
      </c>
      <c r="I18" s="2" t="s">
        <v>32</v>
      </c>
      <c r="J18" s="2">
        <v>57</v>
      </c>
      <c r="K18" s="2">
        <v>97</v>
      </c>
      <c r="L18" s="2">
        <v>35</v>
      </c>
      <c r="M18" s="2">
        <v>18</v>
      </c>
      <c r="N18" s="2">
        <v>26</v>
      </c>
      <c r="O18" s="2">
        <v>0</v>
      </c>
      <c r="P18" s="2">
        <v>5</v>
      </c>
      <c r="Q18" s="2">
        <v>7</v>
      </c>
      <c r="R18" s="2">
        <v>3</v>
      </c>
      <c r="S18" s="2">
        <v>0</v>
      </c>
      <c r="T18" s="2">
        <v>4</v>
      </c>
      <c r="U18" s="2">
        <v>1</v>
      </c>
      <c r="V18" s="2">
        <v>3</v>
      </c>
      <c r="W18" s="2">
        <v>1</v>
      </c>
      <c r="X18" s="2">
        <v>0</v>
      </c>
      <c r="Y18" s="2">
        <v>0</v>
      </c>
      <c r="Z18">
        <f t="shared" si="0"/>
        <v>20</v>
      </c>
      <c r="AA18">
        <f t="shared" si="1"/>
        <v>48.7</v>
      </c>
      <c r="AB18">
        <f t="shared" si="2"/>
        <v>4</v>
      </c>
      <c r="AC18">
        <f t="shared" si="3"/>
        <v>10</v>
      </c>
      <c r="AD18" s="4">
        <f t="shared" si="4"/>
        <v>5</v>
      </c>
      <c r="AE18" s="4">
        <f t="shared" si="5"/>
        <v>0.8</v>
      </c>
      <c r="AF18" s="4">
        <f t="shared" si="6"/>
        <v>2</v>
      </c>
      <c r="AG18" s="4">
        <f t="shared" si="7"/>
        <v>7.8</v>
      </c>
    </row>
    <row r="19" spans="1:33" ht="12.75">
      <c r="A19" s="2" t="s">
        <v>33</v>
      </c>
      <c r="B19" s="2" t="s">
        <v>34</v>
      </c>
      <c r="C19" s="2" t="s">
        <v>27</v>
      </c>
      <c r="D19" s="2" t="s">
        <v>35</v>
      </c>
      <c r="E19" s="2" t="s">
        <v>36</v>
      </c>
      <c r="F19" s="2" t="s">
        <v>37</v>
      </c>
      <c r="G19" s="2">
        <v>15</v>
      </c>
      <c r="H19" s="2" t="s">
        <v>31</v>
      </c>
      <c r="I19" s="2" t="s">
        <v>32</v>
      </c>
      <c r="J19" s="2">
        <v>57</v>
      </c>
      <c r="K19" s="2">
        <v>97</v>
      </c>
      <c r="L19" s="2">
        <v>35</v>
      </c>
      <c r="M19" s="2">
        <v>18</v>
      </c>
      <c r="N19" s="2">
        <v>26</v>
      </c>
      <c r="O19" s="2">
        <v>0</v>
      </c>
      <c r="P19" s="2">
        <v>5</v>
      </c>
      <c r="Q19" s="2">
        <v>7</v>
      </c>
      <c r="R19" s="2">
        <v>3</v>
      </c>
      <c r="S19" s="2">
        <v>0</v>
      </c>
      <c r="T19" s="2">
        <v>4</v>
      </c>
      <c r="U19" s="2">
        <v>1</v>
      </c>
      <c r="V19" s="2">
        <v>3</v>
      </c>
      <c r="W19" s="2">
        <v>1</v>
      </c>
      <c r="X19" s="2">
        <v>0</v>
      </c>
      <c r="Y19" s="2">
        <v>0</v>
      </c>
      <c r="Z19">
        <f t="shared" si="0"/>
        <v>20</v>
      </c>
      <c r="AA19">
        <f t="shared" si="1"/>
        <v>48.7</v>
      </c>
      <c r="AB19">
        <f t="shared" si="2"/>
        <v>4</v>
      </c>
      <c r="AC19">
        <f t="shared" si="3"/>
        <v>10</v>
      </c>
      <c r="AD19" s="4">
        <f t="shared" si="4"/>
        <v>5</v>
      </c>
      <c r="AE19" s="4">
        <f t="shared" si="5"/>
        <v>0.8</v>
      </c>
      <c r="AF19" s="4">
        <f t="shared" si="6"/>
        <v>2</v>
      </c>
      <c r="AG19" s="4">
        <f t="shared" si="7"/>
        <v>7.8</v>
      </c>
    </row>
    <row r="20" spans="1:33" ht="12.75">
      <c r="A20" s="2" t="s">
        <v>300</v>
      </c>
      <c r="B20" s="2" t="s">
        <v>301</v>
      </c>
      <c r="C20" s="2" t="s">
        <v>27</v>
      </c>
      <c r="D20" s="2" t="s">
        <v>275</v>
      </c>
      <c r="E20" s="2" t="s">
        <v>302</v>
      </c>
      <c r="F20" s="2" t="s">
        <v>303</v>
      </c>
      <c r="G20" s="2">
        <v>16</v>
      </c>
      <c r="H20" s="2" t="s">
        <v>31</v>
      </c>
      <c r="I20" s="2" t="s">
        <v>304</v>
      </c>
      <c r="J20" s="2">
        <v>54</v>
      </c>
      <c r="K20" s="2">
        <v>62</v>
      </c>
      <c r="L20" s="2">
        <v>13</v>
      </c>
      <c r="M20" s="2">
        <v>4</v>
      </c>
      <c r="N20" s="2">
        <v>22</v>
      </c>
      <c r="O20" s="2">
        <v>0</v>
      </c>
      <c r="P20" s="2">
        <v>3</v>
      </c>
      <c r="Q20" s="2">
        <v>3</v>
      </c>
      <c r="R20" s="2">
        <v>3</v>
      </c>
      <c r="S20" s="2">
        <v>0</v>
      </c>
      <c r="T20" s="2">
        <v>7</v>
      </c>
      <c r="U20" s="2">
        <v>0</v>
      </c>
      <c r="V20" s="2">
        <v>2</v>
      </c>
      <c r="W20" s="2">
        <v>0</v>
      </c>
      <c r="X20" s="2">
        <v>0</v>
      </c>
      <c r="Y20" s="2">
        <v>2</v>
      </c>
      <c r="Z20">
        <f t="shared" si="0"/>
        <v>18</v>
      </c>
      <c r="AA20">
        <f t="shared" si="1"/>
        <v>23.7</v>
      </c>
      <c r="AB20">
        <f t="shared" si="2"/>
        <v>7</v>
      </c>
      <c r="AC20">
        <f t="shared" si="3"/>
        <v>8</v>
      </c>
      <c r="AD20" s="4">
        <f t="shared" si="4"/>
        <v>4.74</v>
      </c>
      <c r="AE20" s="4">
        <f t="shared" si="5"/>
        <v>1.4</v>
      </c>
      <c r="AF20" s="4">
        <f t="shared" si="6"/>
        <v>1.6</v>
      </c>
      <c r="AG20" s="4">
        <f t="shared" si="7"/>
        <v>7.74</v>
      </c>
    </row>
    <row r="21" spans="1:33" ht="12.75">
      <c r="A21" s="2" t="s">
        <v>119</v>
      </c>
      <c r="B21" s="2" t="s">
        <v>312</v>
      </c>
      <c r="C21" s="2" t="s">
        <v>27</v>
      </c>
      <c r="D21" s="2" t="s">
        <v>275</v>
      </c>
      <c r="E21" s="2" t="s">
        <v>313</v>
      </c>
      <c r="F21" s="2" t="s">
        <v>46</v>
      </c>
      <c r="G21" s="2">
        <v>13</v>
      </c>
      <c r="H21" s="2" t="s">
        <v>31</v>
      </c>
      <c r="I21" s="2" t="s">
        <v>304</v>
      </c>
      <c r="J21" s="2">
        <v>54</v>
      </c>
      <c r="K21" s="2">
        <v>62</v>
      </c>
      <c r="L21" s="2">
        <v>13</v>
      </c>
      <c r="M21" s="2">
        <v>4</v>
      </c>
      <c r="N21" s="2">
        <v>22</v>
      </c>
      <c r="O21" s="2">
        <v>0</v>
      </c>
      <c r="P21" s="2">
        <v>3</v>
      </c>
      <c r="Q21" s="2">
        <v>3</v>
      </c>
      <c r="R21" s="2">
        <v>3</v>
      </c>
      <c r="S21" s="2">
        <v>0</v>
      </c>
      <c r="T21" s="2">
        <v>7</v>
      </c>
      <c r="U21" s="2">
        <v>0</v>
      </c>
      <c r="V21" s="2">
        <v>2</v>
      </c>
      <c r="W21" s="2">
        <v>0</v>
      </c>
      <c r="X21" s="2">
        <v>0</v>
      </c>
      <c r="Y21" s="2">
        <v>2</v>
      </c>
      <c r="Z21">
        <f t="shared" si="0"/>
        <v>18</v>
      </c>
      <c r="AA21">
        <f t="shared" si="1"/>
        <v>23.7</v>
      </c>
      <c r="AB21">
        <f t="shared" si="2"/>
        <v>7</v>
      </c>
      <c r="AC21">
        <f t="shared" si="3"/>
        <v>8</v>
      </c>
      <c r="AD21" s="4">
        <f t="shared" si="4"/>
        <v>4.74</v>
      </c>
      <c r="AE21" s="4">
        <f t="shared" si="5"/>
        <v>1.4</v>
      </c>
      <c r="AF21" s="4">
        <f t="shared" si="6"/>
        <v>1.6</v>
      </c>
      <c r="AG21" s="4">
        <f t="shared" si="7"/>
        <v>7.74</v>
      </c>
    </row>
    <row r="22" spans="1:33" ht="12.75">
      <c r="A22" s="2" t="s">
        <v>33</v>
      </c>
      <c r="B22" s="2" t="s">
        <v>413</v>
      </c>
      <c r="C22" s="2" t="s">
        <v>27</v>
      </c>
      <c r="D22" s="2" t="s">
        <v>359</v>
      </c>
      <c r="E22" s="2" t="s">
        <v>36</v>
      </c>
      <c r="F22" s="2" t="s">
        <v>37</v>
      </c>
      <c r="G22" s="2">
        <v>15</v>
      </c>
      <c r="H22" s="2" t="s">
        <v>31</v>
      </c>
      <c r="I22" s="2" t="s">
        <v>304</v>
      </c>
      <c r="J22" s="2">
        <v>54</v>
      </c>
      <c r="K22" s="2">
        <v>62</v>
      </c>
      <c r="L22" s="2">
        <v>13</v>
      </c>
      <c r="M22" s="2">
        <v>4</v>
      </c>
      <c r="N22" s="2">
        <v>22</v>
      </c>
      <c r="O22" s="2">
        <v>0</v>
      </c>
      <c r="P22" s="2">
        <v>3</v>
      </c>
      <c r="Q22" s="2">
        <v>3</v>
      </c>
      <c r="R22" s="2">
        <v>3</v>
      </c>
      <c r="S22" s="2">
        <v>0</v>
      </c>
      <c r="T22" s="2">
        <v>7</v>
      </c>
      <c r="U22" s="2">
        <v>0</v>
      </c>
      <c r="V22" s="2">
        <v>2</v>
      </c>
      <c r="W22" s="2">
        <v>0</v>
      </c>
      <c r="X22" s="2">
        <v>0</v>
      </c>
      <c r="Y22" s="2">
        <v>2</v>
      </c>
      <c r="Z22">
        <f t="shared" si="0"/>
        <v>18</v>
      </c>
      <c r="AA22">
        <f t="shared" si="1"/>
        <v>23.7</v>
      </c>
      <c r="AB22">
        <f t="shared" si="2"/>
        <v>7</v>
      </c>
      <c r="AC22">
        <f t="shared" si="3"/>
        <v>8</v>
      </c>
      <c r="AD22" s="4">
        <f t="shared" si="4"/>
        <v>4.74</v>
      </c>
      <c r="AE22" s="4">
        <f t="shared" si="5"/>
        <v>1.4</v>
      </c>
      <c r="AF22" s="4">
        <f t="shared" si="6"/>
        <v>1.6</v>
      </c>
      <c r="AG22" s="4">
        <f t="shared" si="7"/>
        <v>7.74</v>
      </c>
    </row>
    <row r="23" spans="1:33" ht="12.75">
      <c r="A23" s="2" t="s">
        <v>170</v>
      </c>
      <c r="B23" s="2" t="s">
        <v>171</v>
      </c>
      <c r="C23" s="2" t="s">
        <v>27</v>
      </c>
      <c r="D23" s="2" t="s">
        <v>167</v>
      </c>
      <c r="E23" s="2" t="s">
        <v>163</v>
      </c>
      <c r="F23" s="2" t="s">
        <v>172</v>
      </c>
      <c r="G23" s="2">
        <v>15</v>
      </c>
      <c r="H23" s="2" t="s">
        <v>111</v>
      </c>
      <c r="I23" s="2" t="s">
        <v>173</v>
      </c>
      <c r="J23" s="2">
        <v>71</v>
      </c>
      <c r="K23" s="2">
        <v>218</v>
      </c>
      <c r="L23" s="2">
        <v>42</v>
      </c>
      <c r="M23" s="2">
        <v>29</v>
      </c>
      <c r="N23" s="2">
        <v>117</v>
      </c>
      <c r="O23" s="2">
        <v>0</v>
      </c>
      <c r="P23" s="2">
        <v>17</v>
      </c>
      <c r="Q23" s="2">
        <v>1</v>
      </c>
      <c r="R23" s="2">
        <v>3</v>
      </c>
      <c r="S23" s="2">
        <v>28</v>
      </c>
      <c r="T23" s="2">
        <v>1</v>
      </c>
      <c r="U23" s="2">
        <v>0</v>
      </c>
      <c r="V23" s="2">
        <v>2</v>
      </c>
      <c r="W23" s="2">
        <v>0</v>
      </c>
      <c r="X23" s="2">
        <v>1</v>
      </c>
      <c r="Y23" s="2">
        <v>3</v>
      </c>
      <c r="Z23">
        <f t="shared" si="0"/>
        <v>10</v>
      </c>
      <c r="AA23">
        <f t="shared" si="1"/>
        <v>101.5</v>
      </c>
      <c r="AB23">
        <f t="shared" si="2"/>
        <v>1</v>
      </c>
      <c r="AC23">
        <f t="shared" si="3"/>
        <v>12</v>
      </c>
      <c r="AD23" s="4">
        <f t="shared" si="4"/>
        <v>5</v>
      </c>
      <c r="AE23" s="4">
        <f t="shared" si="5"/>
        <v>0.2</v>
      </c>
      <c r="AF23" s="4">
        <f t="shared" si="6"/>
        <v>2.4</v>
      </c>
      <c r="AG23" s="4">
        <f t="shared" si="7"/>
        <v>7.6</v>
      </c>
    </row>
    <row r="24" spans="1:33" ht="12.75">
      <c r="A24" s="2" t="s">
        <v>67</v>
      </c>
      <c r="B24" s="2" t="s">
        <v>215</v>
      </c>
      <c r="C24" s="2" t="s">
        <v>27</v>
      </c>
      <c r="D24" s="2" t="s">
        <v>216</v>
      </c>
      <c r="E24" s="2" t="s">
        <v>217</v>
      </c>
      <c r="F24" s="2" t="s">
        <v>218</v>
      </c>
      <c r="G24" s="2">
        <v>9</v>
      </c>
      <c r="H24" s="2" t="s">
        <v>111</v>
      </c>
      <c r="I24" s="2" t="s">
        <v>173</v>
      </c>
      <c r="J24" s="2">
        <v>71</v>
      </c>
      <c r="K24" s="2">
        <v>218</v>
      </c>
      <c r="L24" s="2">
        <v>42</v>
      </c>
      <c r="M24" s="2">
        <v>29</v>
      </c>
      <c r="N24" s="2">
        <v>117</v>
      </c>
      <c r="O24" s="2">
        <v>0</v>
      </c>
      <c r="P24" s="2">
        <v>17</v>
      </c>
      <c r="Q24" s="2">
        <v>1</v>
      </c>
      <c r="R24" s="2">
        <v>3</v>
      </c>
      <c r="S24" s="2">
        <v>28</v>
      </c>
      <c r="T24" s="2">
        <v>1</v>
      </c>
      <c r="U24" s="2">
        <v>0</v>
      </c>
      <c r="V24" s="2">
        <v>2</v>
      </c>
      <c r="W24" s="2">
        <v>0</v>
      </c>
      <c r="X24" s="2">
        <v>1</v>
      </c>
      <c r="Y24" s="2">
        <v>3</v>
      </c>
      <c r="Z24">
        <f t="shared" si="0"/>
        <v>10</v>
      </c>
      <c r="AA24">
        <f t="shared" si="1"/>
        <v>101.5</v>
      </c>
      <c r="AB24">
        <f t="shared" si="2"/>
        <v>1</v>
      </c>
      <c r="AC24">
        <f t="shared" si="3"/>
        <v>12</v>
      </c>
      <c r="AD24" s="4">
        <f t="shared" si="4"/>
        <v>5</v>
      </c>
      <c r="AE24" s="4">
        <f t="shared" si="5"/>
        <v>0.2</v>
      </c>
      <c r="AF24" s="4">
        <f t="shared" si="6"/>
        <v>2.4</v>
      </c>
      <c r="AG24" s="4">
        <f t="shared" si="7"/>
        <v>7.6</v>
      </c>
    </row>
    <row r="25" spans="1:33" ht="12.75">
      <c r="A25" s="2" t="s">
        <v>255</v>
      </c>
      <c r="B25" s="2" t="s">
        <v>487</v>
      </c>
      <c r="C25" s="2" t="s">
        <v>27</v>
      </c>
      <c r="D25" s="2" t="s">
        <v>463</v>
      </c>
      <c r="E25" s="2" t="s">
        <v>186</v>
      </c>
      <c r="F25" s="2" t="s">
        <v>392</v>
      </c>
      <c r="G25" s="2">
        <v>12</v>
      </c>
      <c r="H25" s="2" t="s">
        <v>111</v>
      </c>
      <c r="I25" s="2" t="s">
        <v>173</v>
      </c>
      <c r="J25" s="2">
        <v>71</v>
      </c>
      <c r="K25" s="2">
        <v>218</v>
      </c>
      <c r="L25" s="2">
        <v>42</v>
      </c>
      <c r="M25" s="2">
        <v>29</v>
      </c>
      <c r="N25" s="2">
        <v>117</v>
      </c>
      <c r="O25" s="2">
        <v>0</v>
      </c>
      <c r="P25" s="2">
        <v>17</v>
      </c>
      <c r="Q25" s="2">
        <v>1</v>
      </c>
      <c r="R25" s="2">
        <v>3</v>
      </c>
      <c r="S25" s="2">
        <v>28</v>
      </c>
      <c r="T25" s="2">
        <v>1</v>
      </c>
      <c r="U25" s="2">
        <v>0</v>
      </c>
      <c r="V25" s="2">
        <v>2</v>
      </c>
      <c r="W25" s="2">
        <v>0</v>
      </c>
      <c r="X25" s="2">
        <v>1</v>
      </c>
      <c r="Y25" s="2">
        <v>3</v>
      </c>
      <c r="Z25">
        <f t="shared" si="0"/>
        <v>10</v>
      </c>
      <c r="AA25">
        <f t="shared" si="1"/>
        <v>101.5</v>
      </c>
      <c r="AB25">
        <f t="shared" si="2"/>
        <v>1</v>
      </c>
      <c r="AC25">
        <f t="shared" si="3"/>
        <v>12</v>
      </c>
      <c r="AD25" s="4">
        <f t="shared" si="4"/>
        <v>5</v>
      </c>
      <c r="AE25" s="4">
        <f t="shared" si="5"/>
        <v>0.2</v>
      </c>
      <c r="AF25" s="4">
        <f t="shared" si="6"/>
        <v>2.4</v>
      </c>
      <c r="AG25" s="4">
        <f t="shared" si="7"/>
        <v>7.6</v>
      </c>
    </row>
    <row r="26" spans="1:33" ht="12.75">
      <c r="A26" s="2" t="s">
        <v>208</v>
      </c>
      <c r="B26" s="2" t="s">
        <v>209</v>
      </c>
      <c r="C26" s="2" t="s">
        <v>27</v>
      </c>
      <c r="D26" s="2" t="s">
        <v>196</v>
      </c>
      <c r="E26" s="2" t="s">
        <v>210</v>
      </c>
      <c r="F26" s="2" t="s">
        <v>211</v>
      </c>
      <c r="G26" s="2">
        <v>31</v>
      </c>
      <c r="H26" s="2" t="s">
        <v>42</v>
      </c>
      <c r="I26" s="2" t="s">
        <v>212</v>
      </c>
      <c r="J26" s="2">
        <v>64</v>
      </c>
      <c r="K26" s="2">
        <v>30</v>
      </c>
      <c r="L26" s="2">
        <v>12</v>
      </c>
      <c r="M26" s="2">
        <v>12</v>
      </c>
      <c r="N26" s="2">
        <v>0</v>
      </c>
      <c r="O26" s="2">
        <v>0</v>
      </c>
      <c r="P26" s="2">
        <v>0</v>
      </c>
      <c r="Q26" s="2">
        <v>0</v>
      </c>
      <c r="R26" s="2">
        <v>3</v>
      </c>
      <c r="S26" s="2">
        <v>0</v>
      </c>
      <c r="T26" s="2">
        <v>15</v>
      </c>
      <c r="U26" s="2">
        <v>0</v>
      </c>
      <c r="V26" s="2">
        <v>2</v>
      </c>
      <c r="W26" s="2">
        <v>0</v>
      </c>
      <c r="X26" s="2">
        <v>0</v>
      </c>
      <c r="Y26" s="2">
        <v>7</v>
      </c>
      <c r="Z26">
        <f t="shared" si="0"/>
        <v>15</v>
      </c>
      <c r="AA26">
        <f t="shared" si="1"/>
        <v>15</v>
      </c>
      <c r="AB26">
        <f t="shared" si="2"/>
        <v>15</v>
      </c>
      <c r="AC26">
        <f t="shared" si="3"/>
        <v>13</v>
      </c>
      <c r="AD26" s="4">
        <f t="shared" si="4"/>
        <v>3</v>
      </c>
      <c r="AE26" s="4">
        <f t="shared" si="5"/>
        <v>2</v>
      </c>
      <c r="AF26" s="4">
        <f t="shared" si="6"/>
        <v>2.6</v>
      </c>
      <c r="AG26" s="4">
        <f t="shared" si="7"/>
        <v>7.6</v>
      </c>
    </row>
    <row r="27" spans="1:33" ht="12.75">
      <c r="A27" s="2" t="s">
        <v>72</v>
      </c>
      <c r="B27" s="2" t="s">
        <v>73</v>
      </c>
      <c r="C27" s="2" t="s">
        <v>27</v>
      </c>
      <c r="D27" s="2" t="s">
        <v>74</v>
      </c>
      <c r="E27" s="2" t="s">
        <v>75</v>
      </c>
      <c r="F27" s="2" t="s">
        <v>76</v>
      </c>
      <c r="G27" s="2">
        <v>14</v>
      </c>
      <c r="H27" s="2" t="s">
        <v>77</v>
      </c>
      <c r="I27" s="2" t="s">
        <v>78</v>
      </c>
      <c r="J27" s="2">
        <v>48</v>
      </c>
      <c r="K27" s="2">
        <v>50</v>
      </c>
      <c r="L27" s="2">
        <v>14</v>
      </c>
      <c r="M27" s="2">
        <v>10</v>
      </c>
      <c r="N27" s="2">
        <v>8</v>
      </c>
      <c r="O27" s="2">
        <v>0</v>
      </c>
      <c r="P27" s="2">
        <v>1</v>
      </c>
      <c r="Q27" s="2">
        <v>0</v>
      </c>
      <c r="R27" s="2">
        <v>6</v>
      </c>
      <c r="S27" s="2">
        <v>0</v>
      </c>
      <c r="T27" s="2">
        <v>21</v>
      </c>
      <c r="U27" s="2">
        <v>0</v>
      </c>
      <c r="V27" s="2">
        <v>2</v>
      </c>
      <c r="W27" s="2">
        <v>0</v>
      </c>
      <c r="X27" s="2">
        <v>0</v>
      </c>
      <c r="Y27" s="2">
        <v>1</v>
      </c>
      <c r="Z27">
        <f t="shared" si="0"/>
        <v>21</v>
      </c>
      <c r="AA27">
        <f t="shared" si="1"/>
        <v>20.700000000000003</v>
      </c>
      <c r="AB27">
        <f t="shared" si="2"/>
        <v>21</v>
      </c>
      <c r="AC27">
        <f t="shared" si="3"/>
        <v>7</v>
      </c>
      <c r="AD27" s="4">
        <f t="shared" si="4"/>
        <v>4.140000000000001</v>
      </c>
      <c r="AE27" s="4">
        <f t="shared" si="5"/>
        <v>2</v>
      </c>
      <c r="AF27" s="4">
        <f t="shared" si="6"/>
        <v>1.4</v>
      </c>
      <c r="AG27" s="4">
        <f t="shared" si="7"/>
        <v>7.540000000000001</v>
      </c>
    </row>
    <row r="28" spans="1:33" ht="12.75">
      <c r="A28" s="2" t="s">
        <v>133</v>
      </c>
      <c r="B28" s="2" t="s">
        <v>246</v>
      </c>
      <c r="C28" s="2" t="s">
        <v>27</v>
      </c>
      <c r="D28" s="2" t="s">
        <v>216</v>
      </c>
      <c r="E28" s="2" t="s">
        <v>247</v>
      </c>
      <c r="F28" s="2" t="s">
        <v>248</v>
      </c>
      <c r="G28" s="2">
        <v>14</v>
      </c>
      <c r="H28" s="2" t="s">
        <v>77</v>
      </c>
      <c r="I28" s="2" t="s">
        <v>78</v>
      </c>
      <c r="J28" s="2">
        <v>48</v>
      </c>
      <c r="K28" s="2">
        <v>50</v>
      </c>
      <c r="L28" s="2">
        <v>14</v>
      </c>
      <c r="M28" s="2">
        <v>10</v>
      </c>
      <c r="N28" s="2">
        <v>8</v>
      </c>
      <c r="O28" s="2">
        <v>0</v>
      </c>
      <c r="P28" s="2">
        <v>1</v>
      </c>
      <c r="Q28" s="2">
        <v>0</v>
      </c>
      <c r="R28" s="2">
        <v>6</v>
      </c>
      <c r="S28" s="2">
        <v>0</v>
      </c>
      <c r="T28" s="2">
        <v>21</v>
      </c>
      <c r="U28" s="2">
        <v>0</v>
      </c>
      <c r="V28" s="2">
        <v>2</v>
      </c>
      <c r="W28" s="2">
        <v>0</v>
      </c>
      <c r="X28" s="2">
        <v>0</v>
      </c>
      <c r="Y28" s="2">
        <v>1</v>
      </c>
      <c r="Z28">
        <f t="shared" si="0"/>
        <v>21</v>
      </c>
      <c r="AA28">
        <f t="shared" si="1"/>
        <v>20.700000000000003</v>
      </c>
      <c r="AB28">
        <f t="shared" si="2"/>
        <v>21</v>
      </c>
      <c r="AC28">
        <f t="shared" si="3"/>
        <v>7</v>
      </c>
      <c r="AD28" s="4">
        <f t="shared" si="4"/>
        <v>4.140000000000001</v>
      </c>
      <c r="AE28" s="4">
        <f t="shared" si="5"/>
        <v>2</v>
      </c>
      <c r="AF28" s="4">
        <f t="shared" si="6"/>
        <v>1.4</v>
      </c>
      <c r="AG28" s="4">
        <f t="shared" si="7"/>
        <v>7.540000000000001</v>
      </c>
    </row>
    <row r="29" spans="1:33" ht="12.75">
      <c r="A29" s="2" t="s">
        <v>400</v>
      </c>
      <c r="B29" s="2" t="s">
        <v>410</v>
      </c>
      <c r="C29" s="2" t="s">
        <v>27</v>
      </c>
      <c r="D29" s="2" t="s">
        <v>359</v>
      </c>
      <c r="E29" s="2" t="s">
        <v>411</v>
      </c>
      <c r="F29" s="2" t="s">
        <v>412</v>
      </c>
      <c r="G29" s="2">
        <v>7</v>
      </c>
      <c r="H29" s="2" t="s">
        <v>77</v>
      </c>
      <c r="I29" s="2" t="s">
        <v>78</v>
      </c>
      <c r="J29" s="2">
        <v>48</v>
      </c>
      <c r="K29" s="2">
        <v>50</v>
      </c>
      <c r="L29" s="2">
        <v>14</v>
      </c>
      <c r="M29" s="2">
        <v>10</v>
      </c>
      <c r="N29" s="2">
        <v>8</v>
      </c>
      <c r="O29" s="2">
        <v>0</v>
      </c>
      <c r="P29" s="2">
        <v>1</v>
      </c>
      <c r="Q29" s="2">
        <v>0</v>
      </c>
      <c r="R29" s="2">
        <v>6</v>
      </c>
      <c r="S29" s="2">
        <v>0</v>
      </c>
      <c r="T29" s="2">
        <v>21</v>
      </c>
      <c r="U29" s="2">
        <v>0</v>
      </c>
      <c r="V29" s="2">
        <v>2</v>
      </c>
      <c r="W29" s="2">
        <v>0</v>
      </c>
      <c r="X29" s="2">
        <v>0</v>
      </c>
      <c r="Y29" s="2">
        <v>1</v>
      </c>
      <c r="Z29">
        <f t="shared" si="0"/>
        <v>21</v>
      </c>
      <c r="AA29">
        <f t="shared" si="1"/>
        <v>20.700000000000003</v>
      </c>
      <c r="AB29">
        <f t="shared" si="2"/>
        <v>21</v>
      </c>
      <c r="AC29">
        <f t="shared" si="3"/>
        <v>7</v>
      </c>
      <c r="AD29" s="4">
        <f t="shared" si="4"/>
        <v>4.140000000000001</v>
      </c>
      <c r="AE29" s="4">
        <f t="shared" si="5"/>
        <v>2</v>
      </c>
      <c r="AF29" s="4">
        <f t="shared" si="6"/>
        <v>1.4</v>
      </c>
      <c r="AG29" s="4">
        <f t="shared" si="7"/>
        <v>7.540000000000001</v>
      </c>
    </row>
    <row r="30" spans="1:33" ht="12.75">
      <c r="A30" s="2" t="s">
        <v>38</v>
      </c>
      <c r="B30" s="2" t="s">
        <v>39</v>
      </c>
      <c r="C30" s="2" t="s">
        <v>27</v>
      </c>
      <c r="D30" s="2" t="s">
        <v>35</v>
      </c>
      <c r="E30" s="2" t="s">
        <v>40</v>
      </c>
      <c r="F30" s="2" t="s">
        <v>41</v>
      </c>
      <c r="G30" s="2">
        <v>31</v>
      </c>
      <c r="H30" s="2" t="s">
        <v>42</v>
      </c>
      <c r="I30" s="2" t="s">
        <v>43</v>
      </c>
      <c r="J30" s="2">
        <v>62</v>
      </c>
      <c r="K30" s="2">
        <v>24</v>
      </c>
      <c r="L30" s="2">
        <v>12</v>
      </c>
      <c r="M30" s="2">
        <v>10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12</v>
      </c>
      <c r="U30" s="2">
        <v>0</v>
      </c>
      <c r="V30" s="2">
        <v>3</v>
      </c>
      <c r="W30" s="2">
        <v>6</v>
      </c>
      <c r="X30" s="2">
        <v>1</v>
      </c>
      <c r="Y30" s="2">
        <v>2</v>
      </c>
      <c r="Z30">
        <f t="shared" si="0"/>
        <v>12</v>
      </c>
      <c r="AA30">
        <f t="shared" si="1"/>
        <v>12.2</v>
      </c>
      <c r="AB30">
        <f t="shared" si="2"/>
        <v>12</v>
      </c>
      <c r="AC30">
        <f t="shared" si="3"/>
        <v>20</v>
      </c>
      <c r="AD30" s="4">
        <f t="shared" si="4"/>
        <v>2.44</v>
      </c>
      <c r="AE30" s="4">
        <f t="shared" si="5"/>
        <v>2</v>
      </c>
      <c r="AF30" s="4">
        <f t="shared" si="6"/>
        <v>3</v>
      </c>
      <c r="AG30" s="4">
        <f t="shared" si="7"/>
        <v>7.4399999999999995</v>
      </c>
    </row>
    <row r="31" spans="1:33" ht="12.75">
      <c r="A31" s="2" t="s">
        <v>44</v>
      </c>
      <c r="B31" s="2" t="s">
        <v>45</v>
      </c>
      <c r="C31" s="2" t="s">
        <v>27</v>
      </c>
      <c r="D31" s="2" t="s">
        <v>35</v>
      </c>
      <c r="E31" s="2" t="s">
        <v>46</v>
      </c>
      <c r="F31" s="2" t="s">
        <v>47</v>
      </c>
      <c r="G31" s="2">
        <v>15</v>
      </c>
      <c r="H31" s="2" t="s">
        <v>42</v>
      </c>
      <c r="I31" s="2" t="s">
        <v>43</v>
      </c>
      <c r="J31" s="2">
        <v>62</v>
      </c>
      <c r="K31" s="2">
        <v>24</v>
      </c>
      <c r="L31" s="2">
        <v>12</v>
      </c>
      <c r="M31" s="2">
        <v>10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12</v>
      </c>
      <c r="U31" s="2">
        <v>0</v>
      </c>
      <c r="V31" s="2">
        <v>3</v>
      </c>
      <c r="W31" s="2">
        <v>6</v>
      </c>
      <c r="X31" s="2">
        <v>1</v>
      </c>
      <c r="Y31" s="2">
        <v>2</v>
      </c>
      <c r="Z31">
        <f t="shared" si="0"/>
        <v>12</v>
      </c>
      <c r="AA31">
        <f t="shared" si="1"/>
        <v>12.2</v>
      </c>
      <c r="AB31">
        <f t="shared" si="2"/>
        <v>12</v>
      </c>
      <c r="AC31">
        <f t="shared" si="3"/>
        <v>20</v>
      </c>
      <c r="AD31" s="4">
        <f t="shared" si="4"/>
        <v>2.44</v>
      </c>
      <c r="AE31" s="4">
        <f t="shared" si="5"/>
        <v>2</v>
      </c>
      <c r="AF31" s="4">
        <f t="shared" si="6"/>
        <v>3</v>
      </c>
      <c r="AG31" s="4">
        <f t="shared" si="7"/>
        <v>7.4399999999999995</v>
      </c>
    </row>
    <row r="32" spans="1:33" ht="12.75">
      <c r="A32" s="2" t="s">
        <v>53</v>
      </c>
      <c r="B32" s="2" t="s">
        <v>354</v>
      </c>
      <c r="C32" s="2" t="s">
        <v>27</v>
      </c>
      <c r="D32" s="2" t="s">
        <v>307</v>
      </c>
      <c r="E32" s="2" t="s">
        <v>355</v>
      </c>
      <c r="F32" s="2" t="s">
        <v>356</v>
      </c>
      <c r="G32" s="2">
        <v>13</v>
      </c>
      <c r="H32" s="2" t="s">
        <v>98</v>
      </c>
      <c r="I32" s="2" t="s">
        <v>357</v>
      </c>
      <c r="J32" s="2">
        <v>41</v>
      </c>
      <c r="K32" s="2">
        <v>43</v>
      </c>
      <c r="L32" s="2">
        <v>15</v>
      </c>
      <c r="M32" s="2">
        <v>11</v>
      </c>
      <c r="N32" s="2">
        <v>21</v>
      </c>
      <c r="O32" s="2">
        <v>0</v>
      </c>
      <c r="P32" s="2">
        <v>0</v>
      </c>
      <c r="Q32" s="2">
        <v>2</v>
      </c>
      <c r="R32" s="2">
        <v>1</v>
      </c>
      <c r="S32" s="2">
        <v>0</v>
      </c>
      <c r="T32" s="2">
        <v>3</v>
      </c>
      <c r="U32" s="2">
        <v>0</v>
      </c>
      <c r="V32" s="2">
        <v>7</v>
      </c>
      <c r="W32" s="2">
        <v>1</v>
      </c>
      <c r="X32" s="2">
        <v>1</v>
      </c>
      <c r="Y32" s="2">
        <v>0</v>
      </c>
      <c r="Z32">
        <f t="shared" si="0"/>
        <v>4</v>
      </c>
      <c r="AA32">
        <f t="shared" si="1"/>
        <v>19.099999999999998</v>
      </c>
      <c r="AB32">
        <f t="shared" si="2"/>
        <v>3</v>
      </c>
      <c r="AC32">
        <f t="shared" si="3"/>
        <v>25</v>
      </c>
      <c r="AD32" s="4">
        <f t="shared" si="4"/>
        <v>3.8199999999999994</v>
      </c>
      <c r="AE32" s="4">
        <f t="shared" si="5"/>
        <v>0.6</v>
      </c>
      <c r="AF32" s="4">
        <f t="shared" si="6"/>
        <v>3</v>
      </c>
      <c r="AG32" s="4">
        <f t="shared" si="7"/>
        <v>7.419999999999999</v>
      </c>
    </row>
    <row r="33" spans="1:33" ht="12.75">
      <c r="A33" s="2" t="s">
        <v>38</v>
      </c>
      <c r="B33" s="2" t="s">
        <v>84</v>
      </c>
      <c r="C33" s="2" t="s">
        <v>27</v>
      </c>
      <c r="D33" s="2" t="s">
        <v>85</v>
      </c>
      <c r="E33" s="2" t="s">
        <v>86</v>
      </c>
      <c r="F33" s="2" t="s">
        <v>87</v>
      </c>
      <c r="G33" s="2">
        <v>29</v>
      </c>
      <c r="H33" s="2" t="s">
        <v>42</v>
      </c>
      <c r="I33" s="2" t="s">
        <v>88</v>
      </c>
      <c r="J33" s="2">
        <v>34</v>
      </c>
      <c r="K33" s="2">
        <v>24</v>
      </c>
      <c r="L33" s="2">
        <v>10</v>
      </c>
      <c r="M33" s="2">
        <v>10</v>
      </c>
      <c r="N33" s="2">
        <v>0</v>
      </c>
      <c r="O33" s="2">
        <v>0</v>
      </c>
      <c r="P33" s="2">
        <v>1</v>
      </c>
      <c r="Q33" s="2">
        <v>0</v>
      </c>
      <c r="R33" s="2">
        <v>0</v>
      </c>
      <c r="S33" s="2">
        <v>0</v>
      </c>
      <c r="T33" s="2">
        <v>13</v>
      </c>
      <c r="U33" s="2">
        <v>0</v>
      </c>
      <c r="V33" s="2">
        <v>1</v>
      </c>
      <c r="W33" s="2">
        <v>2</v>
      </c>
      <c r="X33" s="2">
        <v>1</v>
      </c>
      <c r="Y33" s="2">
        <v>5</v>
      </c>
      <c r="Z33">
        <f t="shared" si="0"/>
        <v>13</v>
      </c>
      <c r="AA33">
        <f t="shared" si="1"/>
        <v>13.3</v>
      </c>
      <c r="AB33">
        <f t="shared" si="2"/>
        <v>13</v>
      </c>
      <c r="AC33">
        <f t="shared" si="3"/>
        <v>13</v>
      </c>
      <c r="AD33" s="4">
        <f t="shared" si="4"/>
        <v>2.66</v>
      </c>
      <c r="AE33" s="4">
        <f t="shared" si="5"/>
        <v>2</v>
      </c>
      <c r="AF33" s="4">
        <f t="shared" si="6"/>
        <v>2.6</v>
      </c>
      <c r="AG33" s="4">
        <f t="shared" si="7"/>
        <v>7.26</v>
      </c>
    </row>
    <row r="34" spans="1:33" ht="12.75">
      <c r="A34" s="2" t="s">
        <v>133</v>
      </c>
      <c r="B34" s="2" t="s">
        <v>134</v>
      </c>
      <c r="C34" s="2" t="s">
        <v>27</v>
      </c>
      <c r="D34" s="2" t="s">
        <v>135</v>
      </c>
      <c r="E34" s="2" t="s">
        <v>47</v>
      </c>
      <c r="F34" s="2" t="s">
        <v>136</v>
      </c>
      <c r="G34" s="2">
        <v>10</v>
      </c>
      <c r="H34" s="2" t="s">
        <v>111</v>
      </c>
      <c r="I34" s="2" t="s">
        <v>137</v>
      </c>
      <c r="J34" s="2">
        <v>52</v>
      </c>
      <c r="K34" s="2">
        <v>46</v>
      </c>
      <c r="L34" s="2">
        <v>11</v>
      </c>
      <c r="M34" s="2">
        <v>4</v>
      </c>
      <c r="N34" s="2">
        <v>11</v>
      </c>
      <c r="O34" s="2">
        <v>0</v>
      </c>
      <c r="P34" s="2">
        <v>2</v>
      </c>
      <c r="Q34" s="2">
        <v>0</v>
      </c>
      <c r="R34" s="2">
        <v>3</v>
      </c>
      <c r="S34" s="2">
        <v>1</v>
      </c>
      <c r="T34" s="2">
        <v>12</v>
      </c>
      <c r="U34" s="2">
        <v>0</v>
      </c>
      <c r="V34" s="2">
        <v>2</v>
      </c>
      <c r="W34" s="2">
        <v>0</v>
      </c>
      <c r="X34" s="2">
        <v>1</v>
      </c>
      <c r="Y34" s="2">
        <v>0</v>
      </c>
      <c r="Z34">
        <f aca="true" t="shared" si="8" ref="Z34:Z65">K34-L34-N34-P34-Q34-R34-S34-U34</f>
        <v>18</v>
      </c>
      <c r="AA34">
        <f aca="true" t="shared" si="9" ref="AA34:AA65">P34*2+(M34+O34)*1+(L34-M34+Q34+R34)*0.5+(N34-O34+S34)*0.2+Z34*0.1</f>
        <v>17.2</v>
      </c>
      <c r="AB34">
        <f aca="true" t="shared" si="10" ref="AB34:AB65">T34</f>
        <v>12</v>
      </c>
      <c r="AC34">
        <f aca="true" t="shared" si="11" ref="AC34:AC65">(V34+X34)*3+(W34+Y34)*1</f>
        <v>9</v>
      </c>
      <c r="AD34" s="4">
        <f aca="true" t="shared" si="12" ref="AD34:AD65">MIN(AA34/5,5)</f>
        <v>3.44</v>
      </c>
      <c r="AE34" s="4">
        <f aca="true" t="shared" si="13" ref="AE34:AE65">MIN(AB34/5,2)</f>
        <v>2</v>
      </c>
      <c r="AF34" s="4">
        <f aca="true" t="shared" si="14" ref="AF34:AF65">MIN(AC34/5,3)</f>
        <v>1.8</v>
      </c>
      <c r="AG34" s="4">
        <f aca="true" t="shared" si="15" ref="AG34:AG65">AD34+AE34+AF34</f>
        <v>7.239999999999999</v>
      </c>
    </row>
    <row r="35" spans="1:33" ht="12.75">
      <c r="A35" s="2" t="s">
        <v>67</v>
      </c>
      <c r="B35" s="2" t="s">
        <v>232</v>
      </c>
      <c r="C35" s="2" t="s">
        <v>27</v>
      </c>
      <c r="D35" s="2" t="s">
        <v>233</v>
      </c>
      <c r="E35" s="2" t="s">
        <v>234</v>
      </c>
      <c r="F35" s="2" t="s">
        <v>235</v>
      </c>
      <c r="G35" s="2">
        <v>13</v>
      </c>
      <c r="H35" s="2" t="s">
        <v>111</v>
      </c>
      <c r="I35" s="2" t="s">
        <v>137</v>
      </c>
      <c r="J35" s="2">
        <v>52</v>
      </c>
      <c r="K35" s="2">
        <v>46</v>
      </c>
      <c r="L35" s="2">
        <v>11</v>
      </c>
      <c r="M35" s="2">
        <v>4</v>
      </c>
      <c r="N35" s="2">
        <v>11</v>
      </c>
      <c r="O35" s="2">
        <v>0</v>
      </c>
      <c r="P35" s="2">
        <v>2</v>
      </c>
      <c r="Q35" s="2">
        <v>0</v>
      </c>
      <c r="R35" s="2">
        <v>3</v>
      </c>
      <c r="S35" s="2">
        <v>1</v>
      </c>
      <c r="T35" s="2">
        <v>12</v>
      </c>
      <c r="U35" s="2">
        <v>0</v>
      </c>
      <c r="V35" s="2">
        <v>2</v>
      </c>
      <c r="W35" s="2">
        <v>0</v>
      </c>
      <c r="X35" s="2">
        <v>1</v>
      </c>
      <c r="Y35" s="2">
        <v>0</v>
      </c>
      <c r="Z35">
        <f t="shared" si="8"/>
        <v>18</v>
      </c>
      <c r="AA35">
        <f t="shared" si="9"/>
        <v>17.2</v>
      </c>
      <c r="AB35">
        <f t="shared" si="10"/>
        <v>12</v>
      </c>
      <c r="AC35">
        <f t="shared" si="11"/>
        <v>9</v>
      </c>
      <c r="AD35" s="4">
        <f t="shared" si="12"/>
        <v>3.44</v>
      </c>
      <c r="AE35" s="4">
        <f t="shared" si="13"/>
        <v>2</v>
      </c>
      <c r="AF35" s="4">
        <f t="shared" si="14"/>
        <v>1.8</v>
      </c>
      <c r="AG35" s="4">
        <f t="shared" si="15"/>
        <v>7.239999999999999</v>
      </c>
    </row>
    <row r="36" spans="1:33" ht="12.75">
      <c r="A36" s="2" t="s">
        <v>67</v>
      </c>
      <c r="B36" s="2" t="s">
        <v>387</v>
      </c>
      <c r="C36" s="2" t="s">
        <v>62</v>
      </c>
      <c r="D36" s="2" t="s">
        <v>359</v>
      </c>
      <c r="E36" s="2" t="s">
        <v>50</v>
      </c>
      <c r="F36" s="2" t="s">
        <v>388</v>
      </c>
      <c r="G36" s="2">
        <v>7</v>
      </c>
      <c r="H36" s="2" t="s">
        <v>177</v>
      </c>
      <c r="I36" s="2" t="s">
        <v>389</v>
      </c>
      <c r="J36" s="2">
        <v>52</v>
      </c>
      <c r="K36" s="2">
        <v>55</v>
      </c>
      <c r="L36" s="2">
        <v>8</v>
      </c>
      <c r="M36" s="2">
        <v>6</v>
      </c>
      <c r="N36" s="2">
        <v>41</v>
      </c>
      <c r="O36" s="2">
        <v>0</v>
      </c>
      <c r="P36" s="2">
        <v>2</v>
      </c>
      <c r="Q36" s="2">
        <v>2</v>
      </c>
      <c r="R36" s="2">
        <v>1</v>
      </c>
      <c r="S36" s="2">
        <v>0</v>
      </c>
      <c r="T36" s="2">
        <v>0</v>
      </c>
      <c r="U36" s="2">
        <v>0</v>
      </c>
      <c r="V36" s="2">
        <v>7</v>
      </c>
      <c r="W36" s="2">
        <v>5</v>
      </c>
      <c r="X36" s="2">
        <v>1</v>
      </c>
      <c r="Y36" s="2">
        <v>2</v>
      </c>
      <c r="Z36">
        <f t="shared" si="8"/>
        <v>1</v>
      </c>
      <c r="AA36">
        <f t="shared" si="9"/>
        <v>20.800000000000004</v>
      </c>
      <c r="AB36">
        <f t="shared" si="10"/>
        <v>0</v>
      </c>
      <c r="AC36">
        <f t="shared" si="11"/>
        <v>31</v>
      </c>
      <c r="AD36" s="4">
        <f t="shared" si="12"/>
        <v>4.160000000000001</v>
      </c>
      <c r="AE36" s="4">
        <f t="shared" si="13"/>
        <v>0</v>
      </c>
      <c r="AF36" s="4">
        <f t="shared" si="14"/>
        <v>3</v>
      </c>
      <c r="AG36" s="4">
        <f t="shared" si="15"/>
        <v>7.160000000000001</v>
      </c>
    </row>
    <row r="37" spans="1:33" ht="12.75">
      <c r="A37" s="2" t="s">
        <v>53</v>
      </c>
      <c r="B37" s="2" t="s">
        <v>490</v>
      </c>
      <c r="C37" s="2" t="s">
        <v>62</v>
      </c>
      <c r="D37" s="2" t="s">
        <v>463</v>
      </c>
      <c r="E37" s="2" t="s">
        <v>201</v>
      </c>
      <c r="F37" s="2" t="s">
        <v>479</v>
      </c>
      <c r="G37" s="2">
        <v>9</v>
      </c>
      <c r="H37" s="2" t="s">
        <v>177</v>
      </c>
      <c r="I37" s="2" t="s">
        <v>389</v>
      </c>
      <c r="J37" s="2">
        <v>52</v>
      </c>
      <c r="K37" s="2">
        <v>55</v>
      </c>
      <c r="L37" s="2">
        <v>8</v>
      </c>
      <c r="M37" s="2">
        <v>6</v>
      </c>
      <c r="N37" s="2">
        <v>41</v>
      </c>
      <c r="O37" s="2">
        <v>0</v>
      </c>
      <c r="P37" s="2">
        <v>2</v>
      </c>
      <c r="Q37" s="2">
        <v>2</v>
      </c>
      <c r="R37" s="2">
        <v>1</v>
      </c>
      <c r="S37" s="2">
        <v>0</v>
      </c>
      <c r="T37" s="2">
        <v>0</v>
      </c>
      <c r="U37" s="2">
        <v>0</v>
      </c>
      <c r="V37" s="2">
        <v>7</v>
      </c>
      <c r="W37" s="2">
        <v>5</v>
      </c>
      <c r="X37" s="2">
        <v>1</v>
      </c>
      <c r="Y37" s="2">
        <v>2</v>
      </c>
      <c r="Z37">
        <f t="shared" si="8"/>
        <v>1</v>
      </c>
      <c r="AA37">
        <f t="shared" si="9"/>
        <v>20.800000000000004</v>
      </c>
      <c r="AB37">
        <f t="shared" si="10"/>
        <v>0</v>
      </c>
      <c r="AC37">
        <f t="shared" si="11"/>
        <v>31</v>
      </c>
      <c r="AD37" s="4">
        <f t="shared" si="12"/>
        <v>4.160000000000001</v>
      </c>
      <c r="AE37" s="4">
        <f t="shared" si="13"/>
        <v>0</v>
      </c>
      <c r="AF37" s="4">
        <f t="shared" si="14"/>
        <v>3</v>
      </c>
      <c r="AG37" s="4">
        <f t="shared" si="15"/>
        <v>7.160000000000001</v>
      </c>
    </row>
    <row r="38" spans="1:33" ht="12.75">
      <c r="A38" s="2" t="s">
        <v>53</v>
      </c>
      <c r="B38" s="2" t="s">
        <v>491</v>
      </c>
      <c r="C38" s="2" t="s">
        <v>27</v>
      </c>
      <c r="D38" s="2" t="s">
        <v>463</v>
      </c>
      <c r="E38" s="2" t="s">
        <v>201</v>
      </c>
      <c r="F38" s="2" t="s">
        <v>479</v>
      </c>
      <c r="G38" s="2">
        <v>9</v>
      </c>
      <c r="H38" s="2" t="s">
        <v>177</v>
      </c>
      <c r="I38" s="2" t="s">
        <v>389</v>
      </c>
      <c r="J38" s="2">
        <v>52</v>
      </c>
      <c r="K38" s="2">
        <v>55</v>
      </c>
      <c r="L38" s="2">
        <v>8</v>
      </c>
      <c r="M38" s="2">
        <v>6</v>
      </c>
      <c r="N38" s="2">
        <v>41</v>
      </c>
      <c r="O38" s="2">
        <v>0</v>
      </c>
      <c r="P38" s="2">
        <v>2</v>
      </c>
      <c r="Q38" s="2">
        <v>2</v>
      </c>
      <c r="R38" s="2">
        <v>1</v>
      </c>
      <c r="S38" s="2">
        <v>0</v>
      </c>
      <c r="T38" s="2">
        <v>0</v>
      </c>
      <c r="U38" s="2">
        <v>0</v>
      </c>
      <c r="V38" s="2">
        <v>7</v>
      </c>
      <c r="W38" s="2">
        <v>5</v>
      </c>
      <c r="X38" s="2">
        <v>1</v>
      </c>
      <c r="Y38" s="2">
        <v>2</v>
      </c>
      <c r="Z38">
        <f t="shared" si="8"/>
        <v>1</v>
      </c>
      <c r="AA38">
        <f t="shared" si="9"/>
        <v>20.800000000000004</v>
      </c>
      <c r="AB38">
        <f t="shared" si="10"/>
        <v>0</v>
      </c>
      <c r="AC38">
        <f t="shared" si="11"/>
        <v>31</v>
      </c>
      <c r="AD38" s="4">
        <f t="shared" si="12"/>
        <v>4.160000000000001</v>
      </c>
      <c r="AE38" s="4">
        <f t="shared" si="13"/>
        <v>0</v>
      </c>
      <c r="AF38" s="4">
        <f t="shared" si="14"/>
        <v>3</v>
      </c>
      <c r="AG38" s="4">
        <f t="shared" si="15"/>
        <v>7.160000000000001</v>
      </c>
    </row>
    <row r="39" spans="1:33" ht="12.75">
      <c r="A39" s="2" t="s">
        <v>79</v>
      </c>
      <c r="B39" s="2" t="s">
        <v>252</v>
      </c>
      <c r="C39" s="2" t="s">
        <v>27</v>
      </c>
      <c r="D39" s="2" t="s">
        <v>233</v>
      </c>
      <c r="E39" s="2" t="s">
        <v>253</v>
      </c>
      <c r="F39" s="2" t="s">
        <v>81</v>
      </c>
      <c r="G39" s="2">
        <v>15</v>
      </c>
      <c r="H39" s="2" t="s">
        <v>198</v>
      </c>
      <c r="I39" s="2" t="s">
        <v>254</v>
      </c>
      <c r="J39" s="2">
        <v>47</v>
      </c>
      <c r="K39" s="2">
        <v>21</v>
      </c>
      <c r="L39" s="2">
        <v>5</v>
      </c>
      <c r="M39" s="2">
        <v>4</v>
      </c>
      <c r="N39" s="2">
        <v>1</v>
      </c>
      <c r="O39" s="2">
        <v>0</v>
      </c>
      <c r="P39" s="2">
        <v>2</v>
      </c>
      <c r="Q39" s="2">
        <v>1</v>
      </c>
      <c r="R39" s="2">
        <v>0</v>
      </c>
      <c r="S39" s="2">
        <v>0</v>
      </c>
      <c r="T39" s="2">
        <v>12</v>
      </c>
      <c r="U39" s="2">
        <v>0</v>
      </c>
      <c r="V39" s="2">
        <v>7</v>
      </c>
      <c r="W39" s="2">
        <v>1</v>
      </c>
      <c r="X39" s="2">
        <v>5</v>
      </c>
      <c r="Y39" s="2">
        <v>2</v>
      </c>
      <c r="Z39">
        <f t="shared" si="8"/>
        <v>12</v>
      </c>
      <c r="AA39">
        <f t="shared" si="9"/>
        <v>10.399999999999999</v>
      </c>
      <c r="AB39">
        <f t="shared" si="10"/>
        <v>12</v>
      </c>
      <c r="AC39">
        <f t="shared" si="11"/>
        <v>39</v>
      </c>
      <c r="AD39" s="4">
        <f t="shared" si="12"/>
        <v>2.0799999999999996</v>
      </c>
      <c r="AE39" s="4">
        <f t="shared" si="13"/>
        <v>2</v>
      </c>
      <c r="AF39" s="4">
        <f t="shared" si="14"/>
        <v>3</v>
      </c>
      <c r="AG39" s="4">
        <f t="shared" si="15"/>
        <v>7.08</v>
      </c>
    </row>
    <row r="40" spans="1:33" ht="12.75">
      <c r="A40" s="2" t="s">
        <v>255</v>
      </c>
      <c r="B40" s="2" t="s">
        <v>256</v>
      </c>
      <c r="C40" s="2" t="s">
        <v>27</v>
      </c>
      <c r="D40" s="2" t="s">
        <v>233</v>
      </c>
      <c r="E40" s="2" t="s">
        <v>257</v>
      </c>
      <c r="F40" s="2" t="s">
        <v>258</v>
      </c>
      <c r="G40" s="2">
        <v>12</v>
      </c>
      <c r="H40" s="2" t="s">
        <v>198</v>
      </c>
      <c r="I40" s="2" t="s">
        <v>254</v>
      </c>
      <c r="J40" s="2">
        <v>47</v>
      </c>
      <c r="K40" s="2">
        <v>21</v>
      </c>
      <c r="L40" s="2">
        <v>5</v>
      </c>
      <c r="M40" s="2">
        <v>4</v>
      </c>
      <c r="N40" s="2">
        <v>1</v>
      </c>
      <c r="O40" s="2">
        <v>0</v>
      </c>
      <c r="P40" s="2">
        <v>2</v>
      </c>
      <c r="Q40" s="2">
        <v>1</v>
      </c>
      <c r="R40" s="2">
        <v>0</v>
      </c>
      <c r="S40" s="2">
        <v>0</v>
      </c>
      <c r="T40" s="2">
        <v>12</v>
      </c>
      <c r="U40" s="2">
        <v>0</v>
      </c>
      <c r="V40" s="2">
        <v>7</v>
      </c>
      <c r="W40" s="2">
        <v>1</v>
      </c>
      <c r="X40" s="2">
        <v>5</v>
      </c>
      <c r="Y40" s="2">
        <v>2</v>
      </c>
      <c r="Z40">
        <f t="shared" si="8"/>
        <v>12</v>
      </c>
      <c r="AA40">
        <f t="shared" si="9"/>
        <v>10.399999999999999</v>
      </c>
      <c r="AB40">
        <f t="shared" si="10"/>
        <v>12</v>
      </c>
      <c r="AC40">
        <f t="shared" si="11"/>
        <v>39</v>
      </c>
      <c r="AD40" s="4">
        <f t="shared" si="12"/>
        <v>2.0799999999999996</v>
      </c>
      <c r="AE40" s="4">
        <f t="shared" si="13"/>
        <v>2</v>
      </c>
      <c r="AF40" s="4">
        <f t="shared" si="14"/>
        <v>3</v>
      </c>
      <c r="AG40" s="4">
        <f t="shared" si="15"/>
        <v>7.08</v>
      </c>
    </row>
    <row r="41" spans="1:33" ht="12.75">
      <c r="A41" s="2" t="s">
        <v>305</v>
      </c>
      <c r="B41" s="2" t="s">
        <v>365</v>
      </c>
      <c r="C41" s="2" t="s">
        <v>27</v>
      </c>
      <c r="D41" s="2" t="s">
        <v>359</v>
      </c>
      <c r="E41" s="2" t="s">
        <v>186</v>
      </c>
      <c r="F41" s="2" t="s">
        <v>366</v>
      </c>
      <c r="G41" s="2">
        <v>15</v>
      </c>
      <c r="H41" s="2" t="s">
        <v>31</v>
      </c>
      <c r="I41" s="2" t="s">
        <v>367</v>
      </c>
      <c r="J41" s="2">
        <v>38</v>
      </c>
      <c r="K41" s="2">
        <v>19</v>
      </c>
      <c r="L41" s="2">
        <v>10</v>
      </c>
      <c r="M41" s="2">
        <v>10</v>
      </c>
      <c r="N41" s="2">
        <v>0</v>
      </c>
      <c r="O41" s="2">
        <v>0</v>
      </c>
      <c r="P41" s="2">
        <v>2</v>
      </c>
      <c r="Q41" s="2">
        <v>0</v>
      </c>
      <c r="R41" s="2">
        <v>1</v>
      </c>
      <c r="S41" s="2">
        <v>0</v>
      </c>
      <c r="T41" s="2">
        <v>5</v>
      </c>
      <c r="U41" s="2">
        <v>0</v>
      </c>
      <c r="V41" s="2">
        <v>12</v>
      </c>
      <c r="W41" s="2">
        <v>5</v>
      </c>
      <c r="X41" s="2">
        <v>1</v>
      </c>
      <c r="Y41" s="2">
        <v>5</v>
      </c>
      <c r="Z41">
        <f t="shared" si="8"/>
        <v>6</v>
      </c>
      <c r="AA41">
        <f t="shared" si="9"/>
        <v>15.1</v>
      </c>
      <c r="AB41">
        <f t="shared" si="10"/>
        <v>5</v>
      </c>
      <c r="AC41">
        <f t="shared" si="11"/>
        <v>49</v>
      </c>
      <c r="AD41" s="4">
        <f t="shared" si="12"/>
        <v>3.02</v>
      </c>
      <c r="AE41" s="4">
        <f t="shared" si="13"/>
        <v>1</v>
      </c>
      <c r="AF41" s="4">
        <f t="shared" si="14"/>
        <v>3</v>
      </c>
      <c r="AG41" s="4">
        <f t="shared" si="15"/>
        <v>7.02</v>
      </c>
    </row>
    <row r="42" spans="1:33" ht="12.75">
      <c r="A42" s="2" t="s">
        <v>370</v>
      </c>
      <c r="B42" s="2" t="s">
        <v>371</v>
      </c>
      <c r="C42" s="2" t="s">
        <v>27</v>
      </c>
      <c r="D42" s="2" t="s">
        <v>359</v>
      </c>
      <c r="E42" s="2" t="s">
        <v>372</v>
      </c>
      <c r="F42" s="2" t="s">
        <v>193</v>
      </c>
      <c r="G42" s="2">
        <v>15</v>
      </c>
      <c r="H42" s="2" t="s">
        <v>31</v>
      </c>
      <c r="I42" s="2" t="s">
        <v>367</v>
      </c>
      <c r="J42" s="2">
        <v>38</v>
      </c>
      <c r="K42" s="2">
        <v>19</v>
      </c>
      <c r="L42" s="2">
        <v>10</v>
      </c>
      <c r="M42" s="2">
        <v>10</v>
      </c>
      <c r="N42" s="2">
        <v>0</v>
      </c>
      <c r="O42" s="2">
        <v>0</v>
      </c>
      <c r="P42" s="2">
        <v>2</v>
      </c>
      <c r="Q42" s="2">
        <v>0</v>
      </c>
      <c r="R42" s="2">
        <v>1</v>
      </c>
      <c r="S42" s="2">
        <v>0</v>
      </c>
      <c r="T42" s="2">
        <v>5</v>
      </c>
      <c r="U42" s="2">
        <v>0</v>
      </c>
      <c r="V42" s="2">
        <v>12</v>
      </c>
      <c r="W42" s="2">
        <v>5</v>
      </c>
      <c r="X42" s="2">
        <v>1</v>
      </c>
      <c r="Y42" s="2">
        <v>5</v>
      </c>
      <c r="Z42">
        <f t="shared" si="8"/>
        <v>6</v>
      </c>
      <c r="AA42">
        <f t="shared" si="9"/>
        <v>15.1</v>
      </c>
      <c r="AB42">
        <f t="shared" si="10"/>
        <v>5</v>
      </c>
      <c r="AC42">
        <f t="shared" si="11"/>
        <v>49</v>
      </c>
      <c r="AD42" s="4">
        <f t="shared" si="12"/>
        <v>3.02</v>
      </c>
      <c r="AE42" s="4">
        <f t="shared" si="13"/>
        <v>1</v>
      </c>
      <c r="AF42" s="4">
        <f t="shared" si="14"/>
        <v>3</v>
      </c>
      <c r="AG42" s="4">
        <f t="shared" si="15"/>
        <v>7.02</v>
      </c>
    </row>
    <row r="43" spans="1:33" ht="12.75">
      <c r="A43" s="2" t="s">
        <v>373</v>
      </c>
      <c r="B43" s="2" t="s">
        <v>374</v>
      </c>
      <c r="C43" s="2" t="s">
        <v>27</v>
      </c>
      <c r="D43" s="2" t="s">
        <v>359</v>
      </c>
      <c r="E43" s="2" t="s">
        <v>375</v>
      </c>
      <c r="F43" s="2" t="s">
        <v>201</v>
      </c>
      <c r="G43" s="2">
        <v>15</v>
      </c>
      <c r="H43" s="2" t="s">
        <v>31</v>
      </c>
      <c r="I43" s="2" t="s">
        <v>367</v>
      </c>
      <c r="J43" s="2">
        <v>38</v>
      </c>
      <c r="K43" s="2">
        <v>19</v>
      </c>
      <c r="L43" s="2">
        <v>10</v>
      </c>
      <c r="M43" s="2">
        <v>10</v>
      </c>
      <c r="N43" s="2">
        <v>0</v>
      </c>
      <c r="O43" s="2">
        <v>0</v>
      </c>
      <c r="P43" s="2">
        <v>2</v>
      </c>
      <c r="Q43" s="2">
        <v>0</v>
      </c>
      <c r="R43" s="2">
        <v>1</v>
      </c>
      <c r="S43" s="2">
        <v>0</v>
      </c>
      <c r="T43" s="2">
        <v>5</v>
      </c>
      <c r="U43" s="2">
        <v>0</v>
      </c>
      <c r="V43" s="2">
        <v>12</v>
      </c>
      <c r="W43" s="2">
        <v>5</v>
      </c>
      <c r="X43" s="2">
        <v>1</v>
      </c>
      <c r="Y43" s="2">
        <v>5</v>
      </c>
      <c r="Z43">
        <f t="shared" si="8"/>
        <v>6</v>
      </c>
      <c r="AA43">
        <f t="shared" si="9"/>
        <v>15.1</v>
      </c>
      <c r="AB43">
        <f t="shared" si="10"/>
        <v>5</v>
      </c>
      <c r="AC43">
        <f t="shared" si="11"/>
        <v>49</v>
      </c>
      <c r="AD43" s="4">
        <f t="shared" si="12"/>
        <v>3.02</v>
      </c>
      <c r="AE43" s="4">
        <f t="shared" si="13"/>
        <v>1</v>
      </c>
      <c r="AF43" s="4">
        <f t="shared" si="14"/>
        <v>3</v>
      </c>
      <c r="AG43" s="4">
        <f t="shared" si="15"/>
        <v>7.02</v>
      </c>
    </row>
    <row r="44" spans="1:33" ht="12.75">
      <c r="A44" s="2" t="s">
        <v>79</v>
      </c>
      <c r="B44" s="2" t="s">
        <v>471</v>
      </c>
      <c r="C44" s="2" t="s">
        <v>27</v>
      </c>
      <c r="D44" s="2" t="s">
        <v>463</v>
      </c>
      <c r="E44" s="2" t="s">
        <v>472</v>
      </c>
      <c r="F44" s="2" t="s">
        <v>339</v>
      </c>
      <c r="G44" s="2">
        <v>22</v>
      </c>
      <c r="H44" s="2" t="s">
        <v>131</v>
      </c>
      <c r="I44" s="2" t="s">
        <v>473</v>
      </c>
      <c r="J44" s="2">
        <v>38</v>
      </c>
      <c r="K44" s="2">
        <v>20</v>
      </c>
      <c r="L44" s="2">
        <v>12</v>
      </c>
      <c r="M44" s="2">
        <v>11</v>
      </c>
      <c r="N44" s="2">
        <v>0</v>
      </c>
      <c r="O44" s="2">
        <v>0</v>
      </c>
      <c r="P44" s="2">
        <v>1</v>
      </c>
      <c r="Q44" s="2">
        <v>1</v>
      </c>
      <c r="R44" s="2">
        <v>0</v>
      </c>
      <c r="S44" s="2">
        <v>0</v>
      </c>
      <c r="T44" s="2">
        <v>5</v>
      </c>
      <c r="U44" s="2">
        <v>0</v>
      </c>
      <c r="V44" s="2">
        <v>1</v>
      </c>
      <c r="W44" s="2">
        <v>5</v>
      </c>
      <c r="X44" s="2">
        <v>1</v>
      </c>
      <c r="Y44" s="2">
        <v>4</v>
      </c>
      <c r="Z44">
        <f t="shared" si="8"/>
        <v>6</v>
      </c>
      <c r="AA44">
        <f t="shared" si="9"/>
        <v>14.6</v>
      </c>
      <c r="AB44">
        <f t="shared" si="10"/>
        <v>5</v>
      </c>
      <c r="AC44">
        <f t="shared" si="11"/>
        <v>15</v>
      </c>
      <c r="AD44" s="4">
        <f t="shared" si="12"/>
        <v>2.92</v>
      </c>
      <c r="AE44" s="4">
        <f t="shared" si="13"/>
        <v>1</v>
      </c>
      <c r="AF44" s="4">
        <f t="shared" si="14"/>
        <v>3</v>
      </c>
      <c r="AG44" s="4">
        <f t="shared" si="15"/>
        <v>6.92</v>
      </c>
    </row>
    <row r="45" spans="1:33" ht="12.75">
      <c r="A45" s="2" t="s">
        <v>79</v>
      </c>
      <c r="B45" s="2" t="s">
        <v>174</v>
      </c>
      <c r="C45" s="2" t="s">
        <v>27</v>
      </c>
      <c r="D45" s="2" t="s">
        <v>167</v>
      </c>
      <c r="E45" s="2" t="s">
        <v>175</v>
      </c>
      <c r="F45" s="2" t="s">
        <v>176</v>
      </c>
      <c r="G45" s="2">
        <v>9</v>
      </c>
      <c r="H45" s="2" t="s">
        <v>177</v>
      </c>
      <c r="I45" s="2" t="s">
        <v>178</v>
      </c>
      <c r="J45" s="2">
        <v>48</v>
      </c>
      <c r="K45" s="2">
        <v>34</v>
      </c>
      <c r="L45" s="2">
        <v>5</v>
      </c>
      <c r="M45" s="2">
        <v>3</v>
      </c>
      <c r="N45" s="2">
        <v>9</v>
      </c>
      <c r="O45" s="2">
        <v>1</v>
      </c>
      <c r="P45" s="2">
        <v>4</v>
      </c>
      <c r="Q45" s="2">
        <v>7</v>
      </c>
      <c r="R45" s="2">
        <v>1</v>
      </c>
      <c r="S45" s="2">
        <v>0</v>
      </c>
      <c r="T45" s="2">
        <v>7</v>
      </c>
      <c r="U45" s="2">
        <v>0</v>
      </c>
      <c r="V45" s="2">
        <v>0</v>
      </c>
      <c r="W45" s="2">
        <v>4</v>
      </c>
      <c r="X45" s="2">
        <v>1</v>
      </c>
      <c r="Y45" s="2">
        <v>1</v>
      </c>
      <c r="Z45">
        <f t="shared" si="8"/>
        <v>8</v>
      </c>
      <c r="AA45">
        <f t="shared" si="9"/>
        <v>19.400000000000002</v>
      </c>
      <c r="AB45">
        <f t="shared" si="10"/>
        <v>7</v>
      </c>
      <c r="AC45">
        <f t="shared" si="11"/>
        <v>8</v>
      </c>
      <c r="AD45" s="4">
        <f t="shared" si="12"/>
        <v>3.8800000000000003</v>
      </c>
      <c r="AE45" s="4">
        <f t="shared" si="13"/>
        <v>1.4</v>
      </c>
      <c r="AF45" s="4">
        <f t="shared" si="14"/>
        <v>1.6</v>
      </c>
      <c r="AG45" s="4">
        <f t="shared" si="15"/>
        <v>6.880000000000001</v>
      </c>
    </row>
    <row r="46" spans="1:33" ht="12.75">
      <c r="A46" s="2" t="s">
        <v>142</v>
      </c>
      <c r="B46" s="2" t="s">
        <v>200</v>
      </c>
      <c r="C46" s="2" t="s">
        <v>27</v>
      </c>
      <c r="D46" s="2" t="s">
        <v>183</v>
      </c>
      <c r="E46" s="2" t="s">
        <v>201</v>
      </c>
      <c r="F46" s="2" t="s">
        <v>193</v>
      </c>
      <c r="G46" s="2">
        <v>32</v>
      </c>
      <c r="H46" s="2" t="s">
        <v>98</v>
      </c>
      <c r="I46" s="2" t="s">
        <v>202</v>
      </c>
      <c r="J46" s="2">
        <v>31</v>
      </c>
      <c r="K46" s="2">
        <v>39</v>
      </c>
      <c r="L46" s="2">
        <v>20</v>
      </c>
      <c r="M46" s="2">
        <v>19</v>
      </c>
      <c r="N46" s="2">
        <v>5</v>
      </c>
      <c r="O46" s="2">
        <v>0</v>
      </c>
      <c r="P46" s="2">
        <v>3</v>
      </c>
      <c r="Q46" s="2">
        <v>0</v>
      </c>
      <c r="R46" s="2">
        <v>2</v>
      </c>
      <c r="S46" s="2">
        <v>0</v>
      </c>
      <c r="T46" s="2">
        <v>9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>
        <f t="shared" si="8"/>
        <v>9</v>
      </c>
      <c r="AA46">
        <f t="shared" si="9"/>
        <v>28.4</v>
      </c>
      <c r="AB46">
        <f t="shared" si="10"/>
        <v>9</v>
      </c>
      <c r="AC46">
        <f t="shared" si="11"/>
        <v>0</v>
      </c>
      <c r="AD46" s="4">
        <f t="shared" si="12"/>
        <v>5</v>
      </c>
      <c r="AE46" s="4">
        <f t="shared" si="13"/>
        <v>1.8</v>
      </c>
      <c r="AF46" s="4">
        <f t="shared" si="14"/>
        <v>0</v>
      </c>
      <c r="AG46" s="4">
        <f t="shared" si="15"/>
        <v>6.8</v>
      </c>
    </row>
    <row r="47" spans="1:33" ht="12.75">
      <c r="A47" s="2" t="s">
        <v>400</v>
      </c>
      <c r="B47" s="2" t="s">
        <v>401</v>
      </c>
      <c r="C47" s="2" t="s">
        <v>27</v>
      </c>
      <c r="D47" s="2" t="s">
        <v>359</v>
      </c>
      <c r="E47" s="2" t="s">
        <v>402</v>
      </c>
      <c r="F47" s="2" t="s">
        <v>403</v>
      </c>
      <c r="G47" s="2">
        <v>11</v>
      </c>
      <c r="H47" s="2" t="s">
        <v>111</v>
      </c>
      <c r="I47" s="2" t="s">
        <v>404</v>
      </c>
      <c r="J47" s="2">
        <v>47</v>
      </c>
      <c r="K47" s="2">
        <v>103</v>
      </c>
      <c r="L47" s="2">
        <v>5</v>
      </c>
      <c r="M47" s="2">
        <v>1</v>
      </c>
      <c r="N47" s="2">
        <v>14</v>
      </c>
      <c r="O47" s="2">
        <v>0</v>
      </c>
      <c r="P47" s="2">
        <v>1</v>
      </c>
      <c r="Q47" s="2">
        <v>0</v>
      </c>
      <c r="R47" s="2">
        <v>0</v>
      </c>
      <c r="S47" s="2">
        <v>3</v>
      </c>
      <c r="T47" s="2">
        <v>2</v>
      </c>
      <c r="U47" s="2">
        <v>0</v>
      </c>
      <c r="V47" s="2">
        <v>4</v>
      </c>
      <c r="W47" s="2">
        <v>3</v>
      </c>
      <c r="X47" s="2">
        <v>0</v>
      </c>
      <c r="Y47" s="2">
        <v>2</v>
      </c>
      <c r="Z47">
        <f t="shared" si="8"/>
        <v>80</v>
      </c>
      <c r="AA47">
        <f t="shared" si="9"/>
        <v>16.4</v>
      </c>
      <c r="AB47">
        <f t="shared" si="10"/>
        <v>2</v>
      </c>
      <c r="AC47">
        <f t="shared" si="11"/>
        <v>17</v>
      </c>
      <c r="AD47" s="4">
        <f t="shared" si="12"/>
        <v>3.28</v>
      </c>
      <c r="AE47" s="4">
        <f t="shared" si="13"/>
        <v>0.4</v>
      </c>
      <c r="AF47" s="4">
        <f t="shared" si="14"/>
        <v>3</v>
      </c>
      <c r="AG47" s="4">
        <f t="shared" si="15"/>
        <v>6.68</v>
      </c>
    </row>
    <row r="48" spans="1:33" ht="12.75">
      <c r="A48" s="2" t="s">
        <v>79</v>
      </c>
      <c r="B48" s="2" t="s">
        <v>442</v>
      </c>
      <c r="C48" s="2" t="s">
        <v>27</v>
      </c>
      <c r="D48" s="2" t="s">
        <v>394</v>
      </c>
      <c r="E48" s="2" t="s">
        <v>443</v>
      </c>
      <c r="F48" s="2" t="s">
        <v>444</v>
      </c>
      <c r="G48" s="2">
        <v>14</v>
      </c>
      <c r="H48" s="2" t="s">
        <v>437</v>
      </c>
      <c r="I48" s="2" t="s">
        <v>445</v>
      </c>
      <c r="J48" s="2">
        <v>28</v>
      </c>
      <c r="K48" s="2">
        <v>33</v>
      </c>
      <c r="L48" s="2">
        <v>11</v>
      </c>
      <c r="M48" s="2">
        <v>9</v>
      </c>
      <c r="N48" s="2">
        <v>15</v>
      </c>
      <c r="O48" s="2">
        <v>0</v>
      </c>
      <c r="P48" s="2">
        <v>2</v>
      </c>
      <c r="Q48" s="2">
        <v>2</v>
      </c>
      <c r="R48" s="2">
        <v>0</v>
      </c>
      <c r="S48" s="2">
        <v>0</v>
      </c>
      <c r="T48" s="2">
        <v>2</v>
      </c>
      <c r="U48" s="2">
        <v>0</v>
      </c>
      <c r="V48" s="2">
        <v>1</v>
      </c>
      <c r="W48" s="2">
        <v>4</v>
      </c>
      <c r="X48" s="2">
        <v>1</v>
      </c>
      <c r="Y48" s="2">
        <v>3</v>
      </c>
      <c r="Z48">
        <f t="shared" si="8"/>
        <v>3</v>
      </c>
      <c r="AA48">
        <f t="shared" si="9"/>
        <v>18.3</v>
      </c>
      <c r="AB48">
        <f t="shared" si="10"/>
        <v>2</v>
      </c>
      <c r="AC48">
        <f t="shared" si="11"/>
        <v>13</v>
      </c>
      <c r="AD48" s="4">
        <f t="shared" si="12"/>
        <v>3.66</v>
      </c>
      <c r="AE48" s="4">
        <f t="shared" si="13"/>
        <v>0.4</v>
      </c>
      <c r="AF48" s="4">
        <f t="shared" si="14"/>
        <v>2.6</v>
      </c>
      <c r="AG48" s="4">
        <f t="shared" si="15"/>
        <v>6.66</v>
      </c>
    </row>
    <row r="49" spans="1:33" ht="12.75">
      <c r="A49" s="2" t="s">
        <v>44</v>
      </c>
      <c r="B49" s="2" t="s">
        <v>446</v>
      </c>
      <c r="C49" s="2" t="s">
        <v>27</v>
      </c>
      <c r="D49" s="2" t="s">
        <v>394</v>
      </c>
      <c r="E49" s="2" t="s">
        <v>163</v>
      </c>
      <c r="F49" s="2" t="s">
        <v>86</v>
      </c>
      <c r="G49" s="2">
        <v>14</v>
      </c>
      <c r="H49" s="2" t="s">
        <v>437</v>
      </c>
      <c r="I49" s="2" t="s">
        <v>445</v>
      </c>
      <c r="J49" s="2">
        <v>28</v>
      </c>
      <c r="K49" s="2">
        <v>33</v>
      </c>
      <c r="L49" s="2">
        <v>11</v>
      </c>
      <c r="M49" s="2">
        <v>9</v>
      </c>
      <c r="N49" s="2">
        <v>15</v>
      </c>
      <c r="O49" s="2">
        <v>0</v>
      </c>
      <c r="P49" s="2">
        <v>2</v>
      </c>
      <c r="Q49" s="2">
        <v>2</v>
      </c>
      <c r="R49" s="2">
        <v>0</v>
      </c>
      <c r="S49" s="2">
        <v>0</v>
      </c>
      <c r="T49" s="2">
        <v>2</v>
      </c>
      <c r="U49" s="2">
        <v>0</v>
      </c>
      <c r="V49" s="2">
        <v>1</v>
      </c>
      <c r="W49" s="2">
        <v>4</v>
      </c>
      <c r="X49" s="2">
        <v>1</v>
      </c>
      <c r="Y49" s="2">
        <v>3</v>
      </c>
      <c r="Z49">
        <f t="shared" si="8"/>
        <v>3</v>
      </c>
      <c r="AA49">
        <f t="shared" si="9"/>
        <v>18.3</v>
      </c>
      <c r="AB49">
        <f t="shared" si="10"/>
        <v>2</v>
      </c>
      <c r="AC49">
        <f t="shared" si="11"/>
        <v>13</v>
      </c>
      <c r="AD49" s="4">
        <f t="shared" si="12"/>
        <v>3.66</v>
      </c>
      <c r="AE49" s="4">
        <f t="shared" si="13"/>
        <v>0.4</v>
      </c>
      <c r="AF49" s="4">
        <f t="shared" si="14"/>
        <v>2.6</v>
      </c>
      <c r="AG49" s="4">
        <f t="shared" si="15"/>
        <v>6.66</v>
      </c>
    </row>
    <row r="50" spans="1:33" ht="12.75">
      <c r="A50" s="2" t="s">
        <v>434</v>
      </c>
      <c r="B50" s="2" t="s">
        <v>448</v>
      </c>
      <c r="C50" s="2" t="s">
        <v>27</v>
      </c>
      <c r="D50" s="2" t="s">
        <v>394</v>
      </c>
      <c r="E50" s="2" t="s">
        <v>436</v>
      </c>
      <c r="F50" s="2" t="s">
        <v>287</v>
      </c>
      <c r="G50" s="2">
        <v>14</v>
      </c>
      <c r="H50" s="2" t="s">
        <v>437</v>
      </c>
      <c r="I50" s="2" t="s">
        <v>445</v>
      </c>
      <c r="J50" s="2">
        <v>28</v>
      </c>
      <c r="K50" s="2">
        <v>33</v>
      </c>
      <c r="L50" s="2">
        <v>11</v>
      </c>
      <c r="M50" s="2">
        <v>9</v>
      </c>
      <c r="N50" s="2">
        <v>15</v>
      </c>
      <c r="O50" s="2">
        <v>0</v>
      </c>
      <c r="P50" s="2">
        <v>2</v>
      </c>
      <c r="Q50" s="2">
        <v>2</v>
      </c>
      <c r="R50" s="2">
        <v>0</v>
      </c>
      <c r="S50" s="2">
        <v>0</v>
      </c>
      <c r="T50" s="2">
        <v>2</v>
      </c>
      <c r="U50" s="2">
        <v>0</v>
      </c>
      <c r="V50" s="2">
        <v>1</v>
      </c>
      <c r="W50" s="2">
        <v>4</v>
      </c>
      <c r="X50" s="2">
        <v>1</v>
      </c>
      <c r="Y50" s="2">
        <v>3</v>
      </c>
      <c r="Z50">
        <f t="shared" si="8"/>
        <v>3</v>
      </c>
      <c r="AA50">
        <f t="shared" si="9"/>
        <v>18.3</v>
      </c>
      <c r="AB50">
        <f t="shared" si="10"/>
        <v>2</v>
      </c>
      <c r="AC50">
        <f t="shared" si="11"/>
        <v>13</v>
      </c>
      <c r="AD50" s="4">
        <f t="shared" si="12"/>
        <v>3.66</v>
      </c>
      <c r="AE50" s="4">
        <f t="shared" si="13"/>
        <v>0.4</v>
      </c>
      <c r="AF50" s="4">
        <f t="shared" si="14"/>
        <v>2.6</v>
      </c>
      <c r="AG50" s="4">
        <f t="shared" si="15"/>
        <v>6.66</v>
      </c>
    </row>
    <row r="51" spans="1:33" ht="12.75">
      <c r="A51" s="2" t="s">
        <v>79</v>
      </c>
      <c r="B51" s="2" t="s">
        <v>195</v>
      </c>
      <c r="C51" s="2" t="s">
        <v>27</v>
      </c>
      <c r="D51" s="2" t="s">
        <v>196</v>
      </c>
      <c r="E51" s="2" t="s">
        <v>109</v>
      </c>
      <c r="F51" s="2" t="s">
        <v>197</v>
      </c>
      <c r="G51" s="2">
        <v>8</v>
      </c>
      <c r="H51" s="2" t="s">
        <v>198</v>
      </c>
      <c r="I51" s="2" t="s">
        <v>199</v>
      </c>
      <c r="J51" s="2">
        <v>42</v>
      </c>
      <c r="K51" s="2">
        <v>37</v>
      </c>
      <c r="L51" s="2">
        <v>3</v>
      </c>
      <c r="M51" s="2">
        <v>2</v>
      </c>
      <c r="N51" s="2">
        <v>8</v>
      </c>
      <c r="O51" s="2">
        <v>0</v>
      </c>
      <c r="P51" s="2">
        <v>0</v>
      </c>
      <c r="Q51" s="2">
        <v>2</v>
      </c>
      <c r="R51" s="2">
        <v>1</v>
      </c>
      <c r="S51" s="2">
        <v>0</v>
      </c>
      <c r="T51" s="2">
        <v>23</v>
      </c>
      <c r="U51" s="2">
        <v>0</v>
      </c>
      <c r="V51" s="2">
        <v>3</v>
      </c>
      <c r="W51" s="2">
        <v>1</v>
      </c>
      <c r="X51" s="2">
        <v>2</v>
      </c>
      <c r="Y51" s="2">
        <v>0</v>
      </c>
      <c r="Z51">
        <f t="shared" si="8"/>
        <v>23</v>
      </c>
      <c r="AA51">
        <f t="shared" si="9"/>
        <v>7.9</v>
      </c>
      <c r="AB51">
        <f t="shared" si="10"/>
        <v>23</v>
      </c>
      <c r="AC51">
        <f t="shared" si="11"/>
        <v>16</v>
      </c>
      <c r="AD51" s="4">
        <f t="shared" si="12"/>
        <v>1.58</v>
      </c>
      <c r="AE51" s="4">
        <f t="shared" si="13"/>
        <v>2</v>
      </c>
      <c r="AF51" s="4">
        <f t="shared" si="14"/>
        <v>3</v>
      </c>
      <c r="AG51" s="4">
        <f t="shared" si="15"/>
        <v>6.58</v>
      </c>
    </row>
    <row r="52" spans="1:33" ht="12.75">
      <c r="A52" s="2" t="s">
        <v>124</v>
      </c>
      <c r="B52" s="2" t="s">
        <v>213</v>
      </c>
      <c r="C52" s="2" t="s">
        <v>27</v>
      </c>
      <c r="D52" s="2" t="s">
        <v>196</v>
      </c>
      <c r="E52" s="2" t="s">
        <v>117</v>
      </c>
      <c r="F52" s="2" t="s">
        <v>214</v>
      </c>
      <c r="G52" s="2">
        <v>8</v>
      </c>
      <c r="H52" s="2" t="s">
        <v>198</v>
      </c>
      <c r="I52" s="2" t="s">
        <v>199</v>
      </c>
      <c r="J52" s="2">
        <v>42</v>
      </c>
      <c r="K52" s="2">
        <v>37</v>
      </c>
      <c r="L52" s="2">
        <v>3</v>
      </c>
      <c r="M52" s="2">
        <v>2</v>
      </c>
      <c r="N52" s="2">
        <v>8</v>
      </c>
      <c r="O52" s="2">
        <v>0</v>
      </c>
      <c r="P52" s="2">
        <v>0</v>
      </c>
      <c r="Q52" s="2">
        <v>2</v>
      </c>
      <c r="R52" s="2">
        <v>1</v>
      </c>
      <c r="S52" s="2">
        <v>0</v>
      </c>
      <c r="T52" s="2">
        <v>23</v>
      </c>
      <c r="U52" s="2">
        <v>0</v>
      </c>
      <c r="V52" s="2">
        <v>3</v>
      </c>
      <c r="W52" s="2">
        <v>1</v>
      </c>
      <c r="X52" s="2">
        <v>2</v>
      </c>
      <c r="Y52" s="2">
        <v>0</v>
      </c>
      <c r="Z52">
        <f t="shared" si="8"/>
        <v>23</v>
      </c>
      <c r="AA52">
        <f t="shared" si="9"/>
        <v>7.9</v>
      </c>
      <c r="AB52">
        <f t="shared" si="10"/>
        <v>23</v>
      </c>
      <c r="AC52">
        <f t="shared" si="11"/>
        <v>16</v>
      </c>
      <c r="AD52" s="4">
        <f t="shared" si="12"/>
        <v>1.58</v>
      </c>
      <c r="AE52" s="4">
        <f t="shared" si="13"/>
        <v>2</v>
      </c>
      <c r="AF52" s="4">
        <f t="shared" si="14"/>
        <v>3</v>
      </c>
      <c r="AG52" s="4">
        <f t="shared" si="15"/>
        <v>6.58</v>
      </c>
    </row>
    <row r="53" spans="1:33" ht="12.75">
      <c r="A53" s="2" t="s">
        <v>53</v>
      </c>
      <c r="B53" s="2" t="s">
        <v>458</v>
      </c>
      <c r="C53" s="2" t="s">
        <v>27</v>
      </c>
      <c r="D53" s="2" t="s">
        <v>394</v>
      </c>
      <c r="E53" s="2" t="s">
        <v>197</v>
      </c>
      <c r="F53" s="2" t="s">
        <v>459</v>
      </c>
      <c r="G53" s="2">
        <v>10</v>
      </c>
      <c r="H53" s="2" t="s">
        <v>131</v>
      </c>
      <c r="I53" s="2" t="s">
        <v>460</v>
      </c>
      <c r="J53" s="2">
        <v>46</v>
      </c>
      <c r="K53" s="2">
        <v>20</v>
      </c>
      <c r="L53" s="2">
        <v>12</v>
      </c>
      <c r="M53" s="2">
        <v>11</v>
      </c>
      <c r="N53" s="2">
        <v>0</v>
      </c>
      <c r="O53" s="2">
        <v>0</v>
      </c>
      <c r="P53" s="2">
        <v>2</v>
      </c>
      <c r="Q53" s="2">
        <v>1</v>
      </c>
      <c r="R53" s="2">
        <v>1</v>
      </c>
      <c r="S53" s="2">
        <v>0</v>
      </c>
      <c r="T53" s="2">
        <v>1</v>
      </c>
      <c r="U53" s="2">
        <v>0</v>
      </c>
      <c r="V53" s="2">
        <v>5</v>
      </c>
      <c r="W53" s="2">
        <v>3</v>
      </c>
      <c r="X53" s="2">
        <v>5</v>
      </c>
      <c r="Y53" s="2">
        <v>6</v>
      </c>
      <c r="Z53">
        <f t="shared" si="8"/>
        <v>4</v>
      </c>
      <c r="AA53">
        <f t="shared" si="9"/>
        <v>16.9</v>
      </c>
      <c r="AB53">
        <f t="shared" si="10"/>
        <v>1</v>
      </c>
      <c r="AC53">
        <f t="shared" si="11"/>
        <v>39</v>
      </c>
      <c r="AD53" s="4">
        <f t="shared" si="12"/>
        <v>3.38</v>
      </c>
      <c r="AE53" s="4">
        <f t="shared" si="13"/>
        <v>0.2</v>
      </c>
      <c r="AF53" s="4">
        <f t="shared" si="14"/>
        <v>3</v>
      </c>
      <c r="AG53" s="4">
        <f t="shared" si="15"/>
        <v>6.58</v>
      </c>
    </row>
    <row r="54" spans="1:33" ht="12.75">
      <c r="A54" s="2" t="s">
        <v>305</v>
      </c>
      <c r="B54" s="2" t="s">
        <v>461</v>
      </c>
      <c r="C54" s="2" t="s">
        <v>27</v>
      </c>
      <c r="D54" s="2" t="s">
        <v>394</v>
      </c>
      <c r="E54" s="2" t="s">
        <v>201</v>
      </c>
      <c r="F54" s="2" t="s">
        <v>193</v>
      </c>
      <c r="G54" s="2">
        <v>32</v>
      </c>
      <c r="H54" s="2" t="s">
        <v>131</v>
      </c>
      <c r="I54" s="2" t="s">
        <v>460</v>
      </c>
      <c r="J54" s="2">
        <v>46</v>
      </c>
      <c r="K54" s="2">
        <v>20</v>
      </c>
      <c r="L54" s="2">
        <v>12</v>
      </c>
      <c r="M54" s="2">
        <v>11</v>
      </c>
      <c r="N54" s="2">
        <v>0</v>
      </c>
      <c r="O54" s="2">
        <v>0</v>
      </c>
      <c r="P54" s="2">
        <v>2</v>
      </c>
      <c r="Q54" s="2">
        <v>1</v>
      </c>
      <c r="R54" s="2">
        <v>1</v>
      </c>
      <c r="S54" s="2">
        <v>0</v>
      </c>
      <c r="T54" s="2">
        <v>1</v>
      </c>
      <c r="U54" s="2">
        <v>0</v>
      </c>
      <c r="V54" s="2">
        <v>5</v>
      </c>
      <c r="W54" s="2">
        <v>3</v>
      </c>
      <c r="X54" s="2">
        <v>5</v>
      </c>
      <c r="Y54" s="2">
        <v>6</v>
      </c>
      <c r="Z54">
        <f t="shared" si="8"/>
        <v>4</v>
      </c>
      <c r="AA54">
        <f t="shared" si="9"/>
        <v>16.9</v>
      </c>
      <c r="AB54">
        <f t="shared" si="10"/>
        <v>1</v>
      </c>
      <c r="AC54">
        <f t="shared" si="11"/>
        <v>39</v>
      </c>
      <c r="AD54" s="4">
        <f t="shared" si="12"/>
        <v>3.38</v>
      </c>
      <c r="AE54" s="4">
        <f t="shared" si="13"/>
        <v>0.2</v>
      </c>
      <c r="AF54" s="4">
        <f t="shared" si="14"/>
        <v>3</v>
      </c>
      <c r="AG54" s="4">
        <f t="shared" si="15"/>
        <v>6.58</v>
      </c>
    </row>
    <row r="55" spans="1:33" ht="12.75">
      <c r="A55" s="2" t="s">
        <v>317</v>
      </c>
      <c r="B55" s="2" t="s">
        <v>318</v>
      </c>
      <c r="C55" s="2" t="s">
        <v>62</v>
      </c>
      <c r="D55" s="2" t="s">
        <v>275</v>
      </c>
      <c r="E55" s="2" t="s">
        <v>163</v>
      </c>
      <c r="F55" s="2" t="s">
        <v>268</v>
      </c>
      <c r="G55" s="2">
        <v>313</v>
      </c>
      <c r="H55" s="2" t="s">
        <v>198</v>
      </c>
      <c r="I55" s="2" t="s">
        <v>319</v>
      </c>
      <c r="J55" s="2">
        <v>33</v>
      </c>
      <c r="K55" s="2">
        <v>21</v>
      </c>
      <c r="L55" s="2">
        <v>6</v>
      </c>
      <c r="M55" s="2">
        <v>5</v>
      </c>
      <c r="N55" s="2">
        <v>5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10</v>
      </c>
      <c r="U55" s="2">
        <v>0</v>
      </c>
      <c r="V55" s="2">
        <v>6</v>
      </c>
      <c r="W55" s="2">
        <v>1</v>
      </c>
      <c r="X55" s="2">
        <v>3</v>
      </c>
      <c r="Y55" s="2">
        <v>5</v>
      </c>
      <c r="Z55">
        <f t="shared" si="8"/>
        <v>10</v>
      </c>
      <c r="AA55">
        <f t="shared" si="9"/>
        <v>7.5</v>
      </c>
      <c r="AB55">
        <f t="shared" si="10"/>
        <v>10</v>
      </c>
      <c r="AC55">
        <f t="shared" si="11"/>
        <v>33</v>
      </c>
      <c r="AD55" s="4">
        <f t="shared" si="12"/>
        <v>1.5</v>
      </c>
      <c r="AE55" s="4">
        <f t="shared" si="13"/>
        <v>2</v>
      </c>
      <c r="AF55" s="4">
        <f t="shared" si="14"/>
        <v>3</v>
      </c>
      <c r="AG55" s="4">
        <f t="shared" si="15"/>
        <v>6.5</v>
      </c>
    </row>
    <row r="56" spans="1:33" ht="12.75">
      <c r="A56" s="2" t="s">
        <v>119</v>
      </c>
      <c r="B56" s="2" t="s">
        <v>120</v>
      </c>
      <c r="C56" s="2" t="s">
        <v>27</v>
      </c>
      <c r="D56" s="2" t="s">
        <v>115</v>
      </c>
      <c r="E56" s="2" t="s">
        <v>30</v>
      </c>
      <c r="F56" s="2" t="s">
        <v>121</v>
      </c>
      <c r="G56" s="2">
        <v>15</v>
      </c>
      <c r="H56" s="2" t="s">
        <v>122</v>
      </c>
      <c r="I56" s="2" t="s">
        <v>123</v>
      </c>
      <c r="J56" s="2">
        <v>30</v>
      </c>
      <c r="K56" s="2">
        <v>42</v>
      </c>
      <c r="L56" s="2">
        <v>7</v>
      </c>
      <c r="M56" s="2">
        <v>6</v>
      </c>
      <c r="N56" s="2">
        <v>16</v>
      </c>
      <c r="O56" s="2">
        <v>0</v>
      </c>
      <c r="P56" s="2">
        <v>1</v>
      </c>
      <c r="Q56" s="2">
        <v>3</v>
      </c>
      <c r="R56" s="2">
        <v>3</v>
      </c>
      <c r="S56" s="2">
        <v>0</v>
      </c>
      <c r="T56" s="2">
        <v>9</v>
      </c>
      <c r="U56" s="2">
        <v>0</v>
      </c>
      <c r="V56" s="2">
        <v>1</v>
      </c>
      <c r="W56" s="2">
        <v>0</v>
      </c>
      <c r="X56" s="2">
        <v>1</v>
      </c>
      <c r="Y56" s="2">
        <v>1</v>
      </c>
      <c r="Z56">
        <f t="shared" si="8"/>
        <v>12</v>
      </c>
      <c r="AA56">
        <f t="shared" si="9"/>
        <v>15.899999999999999</v>
      </c>
      <c r="AB56">
        <f t="shared" si="10"/>
        <v>9</v>
      </c>
      <c r="AC56">
        <f t="shared" si="11"/>
        <v>7</v>
      </c>
      <c r="AD56" s="4">
        <f t="shared" si="12"/>
        <v>3.1799999999999997</v>
      </c>
      <c r="AE56" s="4">
        <f t="shared" si="13"/>
        <v>1.8</v>
      </c>
      <c r="AF56" s="4">
        <f t="shared" si="14"/>
        <v>1.4</v>
      </c>
      <c r="AG56" s="4">
        <f t="shared" si="15"/>
        <v>6.379999999999999</v>
      </c>
    </row>
    <row r="57" spans="1:33" ht="12.75">
      <c r="A57" s="2" t="s">
        <v>170</v>
      </c>
      <c r="B57" s="2" t="s">
        <v>294</v>
      </c>
      <c r="C57" s="2" t="s">
        <v>27</v>
      </c>
      <c r="D57" s="2" t="s">
        <v>275</v>
      </c>
      <c r="E57" s="2" t="s">
        <v>126</v>
      </c>
      <c r="F57" s="2" t="s">
        <v>82</v>
      </c>
      <c r="G57" s="2">
        <v>30</v>
      </c>
      <c r="H57" s="2" t="s">
        <v>131</v>
      </c>
      <c r="I57" s="2" t="s">
        <v>295</v>
      </c>
      <c r="J57" s="2">
        <v>32</v>
      </c>
      <c r="K57" s="2">
        <v>16</v>
      </c>
      <c r="L57" s="2">
        <v>11</v>
      </c>
      <c r="M57" s="2">
        <v>11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5</v>
      </c>
      <c r="U57" s="2">
        <v>0</v>
      </c>
      <c r="V57" s="2">
        <v>3</v>
      </c>
      <c r="W57" s="2">
        <v>2</v>
      </c>
      <c r="X57" s="2">
        <v>3</v>
      </c>
      <c r="Y57" s="2">
        <v>6</v>
      </c>
      <c r="Z57">
        <f t="shared" si="8"/>
        <v>5</v>
      </c>
      <c r="AA57">
        <f t="shared" si="9"/>
        <v>11.5</v>
      </c>
      <c r="AB57">
        <f t="shared" si="10"/>
        <v>5</v>
      </c>
      <c r="AC57">
        <f t="shared" si="11"/>
        <v>26</v>
      </c>
      <c r="AD57" s="4">
        <f t="shared" si="12"/>
        <v>2.3</v>
      </c>
      <c r="AE57" s="4">
        <f t="shared" si="13"/>
        <v>1</v>
      </c>
      <c r="AF57" s="4">
        <f t="shared" si="14"/>
        <v>3</v>
      </c>
      <c r="AG57" s="4">
        <f t="shared" si="15"/>
        <v>6.3</v>
      </c>
    </row>
    <row r="58" spans="1:33" ht="12.75">
      <c r="A58" s="2" t="s">
        <v>53</v>
      </c>
      <c r="B58" s="2" t="s">
        <v>128</v>
      </c>
      <c r="C58" s="2" t="s">
        <v>27</v>
      </c>
      <c r="D58" s="2" t="s">
        <v>115</v>
      </c>
      <c r="E58" s="2" t="s">
        <v>129</v>
      </c>
      <c r="F58" s="2" t="s">
        <v>130</v>
      </c>
      <c r="G58" s="2">
        <v>31</v>
      </c>
      <c r="H58" s="2" t="s">
        <v>131</v>
      </c>
      <c r="I58" s="2" t="s">
        <v>132</v>
      </c>
      <c r="J58" s="2">
        <v>39</v>
      </c>
      <c r="K58" s="2">
        <v>16</v>
      </c>
      <c r="L58" s="2">
        <v>11</v>
      </c>
      <c r="M58" s="2">
        <v>11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5</v>
      </c>
      <c r="U58" s="2">
        <v>0</v>
      </c>
      <c r="V58" s="2">
        <v>0</v>
      </c>
      <c r="W58" s="2">
        <v>3</v>
      </c>
      <c r="X58" s="2">
        <v>4</v>
      </c>
      <c r="Y58" s="2">
        <v>2</v>
      </c>
      <c r="Z58">
        <f t="shared" si="8"/>
        <v>5</v>
      </c>
      <c r="AA58">
        <f t="shared" si="9"/>
        <v>11.5</v>
      </c>
      <c r="AB58">
        <f t="shared" si="10"/>
        <v>5</v>
      </c>
      <c r="AC58">
        <f t="shared" si="11"/>
        <v>17</v>
      </c>
      <c r="AD58" s="4">
        <f t="shared" si="12"/>
        <v>2.3</v>
      </c>
      <c r="AE58" s="4">
        <f t="shared" si="13"/>
        <v>1</v>
      </c>
      <c r="AF58" s="4">
        <f t="shared" si="14"/>
        <v>3</v>
      </c>
      <c r="AG58" s="4">
        <f t="shared" si="15"/>
        <v>6.3</v>
      </c>
    </row>
    <row r="59" spans="1:33" ht="12.75">
      <c r="A59" s="2" t="s">
        <v>146</v>
      </c>
      <c r="B59" s="2" t="s">
        <v>314</v>
      </c>
      <c r="C59" s="2" t="s">
        <v>27</v>
      </c>
      <c r="D59" s="2" t="s">
        <v>275</v>
      </c>
      <c r="E59" s="2" t="s">
        <v>283</v>
      </c>
      <c r="F59" s="2" t="s">
        <v>315</v>
      </c>
      <c r="G59" s="2">
        <v>14</v>
      </c>
      <c r="H59" s="2" t="s">
        <v>58</v>
      </c>
      <c r="I59" s="2" t="s">
        <v>316</v>
      </c>
      <c r="J59" s="2">
        <v>39</v>
      </c>
      <c r="K59" s="2">
        <v>21</v>
      </c>
      <c r="L59" s="2">
        <v>3</v>
      </c>
      <c r="M59" s="2">
        <v>3</v>
      </c>
      <c r="N59" s="2">
        <v>4</v>
      </c>
      <c r="O59" s="2">
        <v>0</v>
      </c>
      <c r="P59" s="2">
        <v>0</v>
      </c>
      <c r="Q59" s="2">
        <v>3</v>
      </c>
      <c r="R59" s="2">
        <v>0</v>
      </c>
      <c r="S59" s="2">
        <v>0</v>
      </c>
      <c r="T59" s="2">
        <v>11</v>
      </c>
      <c r="U59" s="2">
        <v>0</v>
      </c>
      <c r="V59" s="2">
        <v>4</v>
      </c>
      <c r="W59" s="2">
        <v>3</v>
      </c>
      <c r="X59" s="2">
        <v>2</v>
      </c>
      <c r="Y59" s="2">
        <v>0</v>
      </c>
      <c r="Z59">
        <f t="shared" si="8"/>
        <v>11</v>
      </c>
      <c r="AA59">
        <f t="shared" si="9"/>
        <v>6.4</v>
      </c>
      <c r="AB59">
        <f t="shared" si="10"/>
        <v>11</v>
      </c>
      <c r="AC59">
        <f t="shared" si="11"/>
        <v>21</v>
      </c>
      <c r="AD59" s="4">
        <f t="shared" si="12"/>
        <v>1.28</v>
      </c>
      <c r="AE59" s="4">
        <f t="shared" si="13"/>
        <v>2</v>
      </c>
      <c r="AF59" s="4">
        <f t="shared" si="14"/>
        <v>3</v>
      </c>
      <c r="AG59" s="4">
        <f t="shared" si="15"/>
        <v>6.28</v>
      </c>
    </row>
    <row r="60" spans="1:33" ht="12.75">
      <c r="A60" s="2" t="s">
        <v>60</v>
      </c>
      <c r="B60" s="2" t="s">
        <v>320</v>
      </c>
      <c r="C60" s="2" t="s">
        <v>27</v>
      </c>
      <c r="D60" s="2" t="s">
        <v>275</v>
      </c>
      <c r="E60" s="2" t="s">
        <v>47</v>
      </c>
      <c r="F60" s="2" t="s">
        <v>321</v>
      </c>
      <c r="G60" s="2">
        <v>7</v>
      </c>
      <c r="H60" s="2" t="s">
        <v>58</v>
      </c>
      <c r="I60" s="2" t="s">
        <v>316</v>
      </c>
      <c r="J60" s="2">
        <v>39</v>
      </c>
      <c r="K60" s="2">
        <v>21</v>
      </c>
      <c r="L60" s="2">
        <v>3</v>
      </c>
      <c r="M60" s="2">
        <v>3</v>
      </c>
      <c r="N60" s="2">
        <v>4</v>
      </c>
      <c r="O60" s="2">
        <v>0</v>
      </c>
      <c r="P60" s="2">
        <v>0</v>
      </c>
      <c r="Q60" s="2">
        <v>3</v>
      </c>
      <c r="R60" s="2">
        <v>0</v>
      </c>
      <c r="S60" s="2">
        <v>0</v>
      </c>
      <c r="T60" s="2">
        <v>11</v>
      </c>
      <c r="U60" s="2">
        <v>0</v>
      </c>
      <c r="V60" s="2">
        <v>4</v>
      </c>
      <c r="W60" s="2">
        <v>3</v>
      </c>
      <c r="X60" s="2">
        <v>2</v>
      </c>
      <c r="Y60" s="2">
        <v>0</v>
      </c>
      <c r="Z60">
        <f t="shared" si="8"/>
        <v>11</v>
      </c>
      <c r="AA60">
        <f t="shared" si="9"/>
        <v>6.4</v>
      </c>
      <c r="AB60">
        <f t="shared" si="10"/>
        <v>11</v>
      </c>
      <c r="AC60">
        <f t="shared" si="11"/>
        <v>21</v>
      </c>
      <c r="AD60" s="4">
        <f t="shared" si="12"/>
        <v>1.28</v>
      </c>
      <c r="AE60" s="4">
        <f t="shared" si="13"/>
        <v>2</v>
      </c>
      <c r="AF60" s="4">
        <f t="shared" si="14"/>
        <v>3</v>
      </c>
      <c r="AG60" s="4">
        <f t="shared" si="15"/>
        <v>6.28</v>
      </c>
    </row>
    <row r="61" spans="1:33" ht="12.75">
      <c r="A61" s="2" t="s">
        <v>322</v>
      </c>
      <c r="B61" s="2" t="s">
        <v>323</v>
      </c>
      <c r="C61" s="2" t="s">
        <v>62</v>
      </c>
      <c r="D61" s="2" t="s">
        <v>307</v>
      </c>
      <c r="E61" s="2" t="s">
        <v>180</v>
      </c>
      <c r="F61" s="2" t="s">
        <v>324</v>
      </c>
      <c r="G61" s="2">
        <v>21</v>
      </c>
      <c r="H61" s="2" t="s">
        <v>58</v>
      </c>
      <c r="I61" s="2" t="s">
        <v>316</v>
      </c>
      <c r="J61" s="2">
        <v>39</v>
      </c>
      <c r="K61" s="2">
        <v>21</v>
      </c>
      <c r="L61" s="2">
        <v>3</v>
      </c>
      <c r="M61" s="2">
        <v>3</v>
      </c>
      <c r="N61" s="2">
        <v>4</v>
      </c>
      <c r="O61" s="2">
        <v>0</v>
      </c>
      <c r="P61" s="2">
        <v>0</v>
      </c>
      <c r="Q61" s="2">
        <v>3</v>
      </c>
      <c r="R61" s="2">
        <v>0</v>
      </c>
      <c r="S61" s="2">
        <v>0</v>
      </c>
      <c r="T61" s="2">
        <v>11</v>
      </c>
      <c r="U61" s="2">
        <v>0</v>
      </c>
      <c r="V61" s="2">
        <v>4</v>
      </c>
      <c r="W61" s="2">
        <v>3</v>
      </c>
      <c r="X61" s="2">
        <v>2</v>
      </c>
      <c r="Y61" s="2">
        <v>0</v>
      </c>
      <c r="Z61">
        <f t="shared" si="8"/>
        <v>11</v>
      </c>
      <c r="AA61">
        <f t="shared" si="9"/>
        <v>6.4</v>
      </c>
      <c r="AB61">
        <f t="shared" si="10"/>
        <v>11</v>
      </c>
      <c r="AC61">
        <f t="shared" si="11"/>
        <v>21</v>
      </c>
      <c r="AD61" s="4">
        <f t="shared" si="12"/>
        <v>1.28</v>
      </c>
      <c r="AE61" s="4">
        <f t="shared" si="13"/>
        <v>2</v>
      </c>
      <c r="AF61" s="4">
        <f t="shared" si="14"/>
        <v>3</v>
      </c>
      <c r="AG61" s="4">
        <f t="shared" si="15"/>
        <v>6.28</v>
      </c>
    </row>
    <row r="62" spans="1:33" ht="12.75">
      <c r="A62" s="2" t="s">
        <v>79</v>
      </c>
      <c r="B62" s="2" t="s">
        <v>449</v>
      </c>
      <c r="C62" s="2" t="s">
        <v>27</v>
      </c>
      <c r="D62" s="2" t="s">
        <v>394</v>
      </c>
      <c r="E62" s="2" t="s">
        <v>450</v>
      </c>
      <c r="F62" s="2" t="s">
        <v>451</v>
      </c>
      <c r="G62" s="2">
        <v>21</v>
      </c>
      <c r="H62" s="2" t="s">
        <v>58</v>
      </c>
      <c r="I62" s="2" t="s">
        <v>316</v>
      </c>
      <c r="J62" s="2">
        <v>39</v>
      </c>
      <c r="K62" s="2">
        <v>21</v>
      </c>
      <c r="L62" s="2">
        <v>3</v>
      </c>
      <c r="M62" s="2">
        <v>3</v>
      </c>
      <c r="N62" s="2">
        <v>4</v>
      </c>
      <c r="O62" s="2">
        <v>0</v>
      </c>
      <c r="P62" s="2">
        <v>0</v>
      </c>
      <c r="Q62" s="2">
        <v>3</v>
      </c>
      <c r="R62" s="2">
        <v>0</v>
      </c>
      <c r="S62" s="2">
        <v>0</v>
      </c>
      <c r="T62" s="2">
        <v>11</v>
      </c>
      <c r="U62" s="2">
        <v>0</v>
      </c>
      <c r="V62" s="2">
        <v>4</v>
      </c>
      <c r="W62" s="2">
        <v>3</v>
      </c>
      <c r="X62" s="2">
        <v>2</v>
      </c>
      <c r="Y62" s="2">
        <v>0</v>
      </c>
      <c r="Z62">
        <f t="shared" si="8"/>
        <v>11</v>
      </c>
      <c r="AA62">
        <f t="shared" si="9"/>
        <v>6.4</v>
      </c>
      <c r="AB62">
        <f t="shared" si="10"/>
        <v>11</v>
      </c>
      <c r="AC62">
        <f t="shared" si="11"/>
        <v>21</v>
      </c>
      <c r="AD62" s="4">
        <f t="shared" si="12"/>
        <v>1.28</v>
      </c>
      <c r="AE62" s="4">
        <f t="shared" si="13"/>
        <v>2</v>
      </c>
      <c r="AF62" s="4">
        <f t="shared" si="14"/>
        <v>3</v>
      </c>
      <c r="AG62" s="4">
        <f t="shared" si="15"/>
        <v>6.28</v>
      </c>
    </row>
    <row r="63" spans="1:33" ht="12.75">
      <c r="A63" s="2" t="s">
        <v>325</v>
      </c>
      <c r="B63" s="2" t="s">
        <v>326</v>
      </c>
      <c r="C63" s="2" t="s">
        <v>27</v>
      </c>
      <c r="D63" s="2" t="s">
        <v>307</v>
      </c>
      <c r="E63" s="2" t="s">
        <v>327</v>
      </c>
      <c r="F63" s="2" t="s">
        <v>57</v>
      </c>
      <c r="G63" s="2">
        <v>15</v>
      </c>
      <c r="H63" s="2" t="s">
        <v>65</v>
      </c>
      <c r="I63" s="2" t="s">
        <v>328</v>
      </c>
      <c r="J63" s="2">
        <v>25</v>
      </c>
      <c r="K63" s="2">
        <v>25</v>
      </c>
      <c r="L63" s="2">
        <v>5</v>
      </c>
      <c r="M63" s="2">
        <v>5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20</v>
      </c>
      <c r="U63" s="2">
        <v>0</v>
      </c>
      <c r="V63" s="2">
        <v>1</v>
      </c>
      <c r="W63" s="2">
        <v>3</v>
      </c>
      <c r="X63" s="2">
        <v>1</v>
      </c>
      <c r="Y63" s="2">
        <v>5</v>
      </c>
      <c r="Z63">
        <f t="shared" si="8"/>
        <v>20</v>
      </c>
      <c r="AA63">
        <f t="shared" si="9"/>
        <v>7</v>
      </c>
      <c r="AB63">
        <f t="shared" si="10"/>
        <v>20</v>
      </c>
      <c r="AC63">
        <f t="shared" si="11"/>
        <v>14</v>
      </c>
      <c r="AD63" s="4">
        <f t="shared" si="12"/>
        <v>1.4</v>
      </c>
      <c r="AE63" s="4">
        <f t="shared" si="13"/>
        <v>2</v>
      </c>
      <c r="AF63" s="4">
        <f t="shared" si="14"/>
        <v>2.8</v>
      </c>
      <c r="AG63" s="4">
        <f t="shared" si="15"/>
        <v>6.199999999999999</v>
      </c>
    </row>
    <row r="64" spans="1:33" ht="12.75">
      <c r="A64" s="2" t="s">
        <v>317</v>
      </c>
      <c r="B64" s="2" t="s">
        <v>453</v>
      </c>
      <c r="C64" s="2" t="s">
        <v>27</v>
      </c>
      <c r="D64" s="2" t="s">
        <v>394</v>
      </c>
      <c r="E64" s="2" t="s">
        <v>197</v>
      </c>
      <c r="F64" s="2" t="s">
        <v>56</v>
      </c>
      <c r="G64" s="2">
        <v>8</v>
      </c>
      <c r="H64" s="2" t="s">
        <v>198</v>
      </c>
      <c r="I64" s="2" t="s">
        <v>454</v>
      </c>
      <c r="J64" s="2">
        <v>59</v>
      </c>
      <c r="K64" s="2">
        <v>26</v>
      </c>
      <c r="L64" s="2">
        <v>4</v>
      </c>
      <c r="M64" s="2">
        <v>4</v>
      </c>
      <c r="N64" s="2">
        <v>1</v>
      </c>
      <c r="O64" s="2">
        <v>0</v>
      </c>
      <c r="P64" s="2">
        <v>2</v>
      </c>
      <c r="Q64" s="2">
        <v>0</v>
      </c>
      <c r="R64" s="2">
        <v>12</v>
      </c>
      <c r="S64" s="2">
        <v>0</v>
      </c>
      <c r="T64" s="2">
        <v>1</v>
      </c>
      <c r="U64" s="2">
        <v>5</v>
      </c>
      <c r="V64" s="2">
        <v>5</v>
      </c>
      <c r="W64" s="2">
        <v>0</v>
      </c>
      <c r="X64" s="2">
        <v>4</v>
      </c>
      <c r="Y64" s="2">
        <v>1</v>
      </c>
      <c r="Z64">
        <f t="shared" si="8"/>
        <v>2</v>
      </c>
      <c r="AA64">
        <f t="shared" si="9"/>
        <v>14.399999999999999</v>
      </c>
      <c r="AB64">
        <f t="shared" si="10"/>
        <v>1</v>
      </c>
      <c r="AC64">
        <f t="shared" si="11"/>
        <v>28</v>
      </c>
      <c r="AD64" s="4">
        <f t="shared" si="12"/>
        <v>2.88</v>
      </c>
      <c r="AE64" s="4">
        <f t="shared" si="13"/>
        <v>0.2</v>
      </c>
      <c r="AF64" s="4">
        <f t="shared" si="14"/>
        <v>3</v>
      </c>
      <c r="AG64" s="4">
        <f t="shared" si="15"/>
        <v>6.08</v>
      </c>
    </row>
    <row r="65" spans="1:33" ht="12.75">
      <c r="A65" s="2" t="s">
        <v>305</v>
      </c>
      <c r="B65" s="2" t="s">
        <v>306</v>
      </c>
      <c r="C65" s="2" t="s">
        <v>27</v>
      </c>
      <c r="D65" s="2" t="s">
        <v>307</v>
      </c>
      <c r="E65" s="2" t="s">
        <v>243</v>
      </c>
      <c r="F65" s="2" t="s">
        <v>244</v>
      </c>
      <c r="G65" s="2">
        <v>14</v>
      </c>
      <c r="H65" s="2" t="s">
        <v>42</v>
      </c>
      <c r="I65" s="2" t="s">
        <v>308</v>
      </c>
      <c r="J65" s="2">
        <v>46</v>
      </c>
      <c r="K65" s="2">
        <v>19</v>
      </c>
      <c r="L65" s="2">
        <v>17</v>
      </c>
      <c r="M65" s="2">
        <v>15</v>
      </c>
      <c r="N65" s="2">
        <v>2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  <c r="W65" s="2">
        <v>1</v>
      </c>
      <c r="X65" s="2">
        <v>1</v>
      </c>
      <c r="Y65" s="2">
        <v>7</v>
      </c>
      <c r="Z65">
        <f t="shared" si="8"/>
        <v>0</v>
      </c>
      <c r="AA65">
        <f t="shared" si="9"/>
        <v>16.4</v>
      </c>
      <c r="AB65">
        <f t="shared" si="10"/>
        <v>0</v>
      </c>
      <c r="AC65">
        <f t="shared" si="11"/>
        <v>14</v>
      </c>
      <c r="AD65" s="4">
        <f t="shared" si="12"/>
        <v>3.28</v>
      </c>
      <c r="AE65" s="4">
        <f t="shared" si="13"/>
        <v>0</v>
      </c>
      <c r="AF65" s="4">
        <f t="shared" si="14"/>
        <v>2.8</v>
      </c>
      <c r="AG65" s="4">
        <f t="shared" si="15"/>
        <v>6.08</v>
      </c>
    </row>
    <row r="66" spans="1:33" ht="12.75">
      <c r="A66" s="2" t="s">
        <v>60</v>
      </c>
      <c r="B66" s="2" t="s">
        <v>492</v>
      </c>
      <c r="C66" s="2" t="s">
        <v>27</v>
      </c>
      <c r="D66" s="2" t="s">
        <v>463</v>
      </c>
      <c r="E66" s="2" t="s">
        <v>493</v>
      </c>
      <c r="F66" s="2" t="s">
        <v>321</v>
      </c>
      <c r="G66" s="2">
        <v>31</v>
      </c>
      <c r="H66" s="2" t="s">
        <v>42</v>
      </c>
      <c r="I66" s="2" t="s">
        <v>494</v>
      </c>
      <c r="J66" s="2">
        <v>64</v>
      </c>
      <c r="K66" s="2">
        <v>28</v>
      </c>
      <c r="L66" s="2">
        <v>16</v>
      </c>
      <c r="M66" s="2">
        <v>14</v>
      </c>
      <c r="N66" s="2">
        <v>8</v>
      </c>
      <c r="O66" s="2">
        <v>0</v>
      </c>
      <c r="P66" s="2">
        <v>0</v>
      </c>
      <c r="Q66" s="2">
        <v>3</v>
      </c>
      <c r="R66" s="2">
        <v>1</v>
      </c>
      <c r="S66" s="2">
        <v>0</v>
      </c>
      <c r="T66" s="2">
        <v>0</v>
      </c>
      <c r="U66" s="2">
        <v>0</v>
      </c>
      <c r="V66" s="2">
        <v>1</v>
      </c>
      <c r="W66" s="2">
        <v>1</v>
      </c>
      <c r="X66" s="2">
        <v>1</v>
      </c>
      <c r="Y66" s="2">
        <v>4</v>
      </c>
      <c r="Z66">
        <f aca="true" t="shared" si="16" ref="Z66:Z97">K66-L66-N66-P66-Q66-R66-S66-U66</f>
        <v>0</v>
      </c>
      <c r="AA66">
        <f aca="true" t="shared" si="17" ref="AA66:AA97">P66*2+(M66+O66)*1+(L66-M66+Q66+R66)*0.5+(N66-O66+S66)*0.2+Z66*0.1</f>
        <v>18.6</v>
      </c>
      <c r="AB66">
        <f aca="true" t="shared" si="18" ref="AB66:AB97">T66</f>
        <v>0</v>
      </c>
      <c r="AC66">
        <f aca="true" t="shared" si="19" ref="AC66:AC97">(V66+X66)*3+(W66+Y66)*1</f>
        <v>11</v>
      </c>
      <c r="AD66" s="4">
        <f aca="true" t="shared" si="20" ref="AD66:AD97">MIN(AA66/5,5)</f>
        <v>3.72</v>
      </c>
      <c r="AE66" s="4">
        <f aca="true" t="shared" si="21" ref="AE66:AE97">MIN(AB66/5,2)</f>
        <v>0</v>
      </c>
      <c r="AF66" s="4">
        <f aca="true" t="shared" si="22" ref="AF66:AF97">MIN(AC66/5,3)</f>
        <v>2.2</v>
      </c>
      <c r="AG66" s="4">
        <f aca="true" t="shared" si="23" ref="AG66:AG97">AD66+AE66+AF66</f>
        <v>5.92</v>
      </c>
    </row>
    <row r="67" spans="1:33" ht="12.75">
      <c r="A67" s="2" t="s">
        <v>79</v>
      </c>
      <c r="B67" s="2" t="s">
        <v>498</v>
      </c>
      <c r="C67" s="2" t="s">
        <v>27</v>
      </c>
      <c r="D67" s="2" t="s">
        <v>463</v>
      </c>
      <c r="E67" s="2" t="s">
        <v>330</v>
      </c>
      <c r="F67" s="2" t="s">
        <v>499</v>
      </c>
      <c r="G67" s="2">
        <v>31</v>
      </c>
      <c r="H67" s="2" t="s">
        <v>42</v>
      </c>
      <c r="I67" s="2" t="s">
        <v>494</v>
      </c>
      <c r="J67" s="2">
        <v>64</v>
      </c>
      <c r="K67" s="2">
        <v>28</v>
      </c>
      <c r="L67" s="2">
        <v>16</v>
      </c>
      <c r="M67" s="2">
        <v>14</v>
      </c>
      <c r="N67" s="2">
        <v>8</v>
      </c>
      <c r="O67" s="2">
        <v>0</v>
      </c>
      <c r="P67" s="2">
        <v>0</v>
      </c>
      <c r="Q67" s="2">
        <v>3</v>
      </c>
      <c r="R67" s="2">
        <v>1</v>
      </c>
      <c r="S67" s="2">
        <v>0</v>
      </c>
      <c r="T67" s="2">
        <v>0</v>
      </c>
      <c r="U67" s="2">
        <v>0</v>
      </c>
      <c r="V67" s="2">
        <v>1</v>
      </c>
      <c r="W67" s="2">
        <v>1</v>
      </c>
      <c r="X67" s="2">
        <v>1</v>
      </c>
      <c r="Y67" s="2">
        <v>4</v>
      </c>
      <c r="Z67">
        <f t="shared" si="16"/>
        <v>0</v>
      </c>
      <c r="AA67">
        <f t="shared" si="17"/>
        <v>18.6</v>
      </c>
      <c r="AB67">
        <f t="shared" si="18"/>
        <v>0</v>
      </c>
      <c r="AC67">
        <f t="shared" si="19"/>
        <v>11</v>
      </c>
      <c r="AD67" s="4">
        <f t="shared" si="20"/>
        <v>3.72</v>
      </c>
      <c r="AE67" s="4">
        <f t="shared" si="21"/>
        <v>0</v>
      </c>
      <c r="AF67" s="4">
        <f t="shared" si="22"/>
        <v>2.2</v>
      </c>
      <c r="AG67" s="4">
        <f t="shared" si="23"/>
        <v>5.92</v>
      </c>
    </row>
    <row r="68" spans="1:33" ht="12.75">
      <c r="A68" s="2" t="s">
        <v>241</v>
      </c>
      <c r="B68" s="2" t="s">
        <v>242</v>
      </c>
      <c r="C68" s="2" t="s">
        <v>27</v>
      </c>
      <c r="D68" s="2" t="s">
        <v>216</v>
      </c>
      <c r="E68" s="2" t="s">
        <v>243</v>
      </c>
      <c r="F68" s="2" t="s">
        <v>244</v>
      </c>
      <c r="G68" s="2">
        <v>14</v>
      </c>
      <c r="H68" s="2" t="s">
        <v>42</v>
      </c>
      <c r="I68" s="2" t="s">
        <v>245</v>
      </c>
      <c r="J68" s="2">
        <v>55</v>
      </c>
      <c r="K68" s="2">
        <v>14</v>
      </c>
      <c r="L68" s="2">
        <v>13</v>
      </c>
      <c r="M68" s="2">
        <v>13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1</v>
      </c>
      <c r="U68" s="2">
        <v>0</v>
      </c>
      <c r="V68" s="2">
        <v>1</v>
      </c>
      <c r="W68" s="2">
        <v>2</v>
      </c>
      <c r="X68" s="2">
        <v>14</v>
      </c>
      <c r="Y68" s="2">
        <v>4</v>
      </c>
      <c r="Z68">
        <f t="shared" si="16"/>
        <v>1</v>
      </c>
      <c r="AA68">
        <f t="shared" si="17"/>
        <v>13.1</v>
      </c>
      <c r="AB68">
        <f t="shared" si="18"/>
        <v>1</v>
      </c>
      <c r="AC68">
        <f t="shared" si="19"/>
        <v>51</v>
      </c>
      <c r="AD68" s="4">
        <f t="shared" si="20"/>
        <v>2.62</v>
      </c>
      <c r="AE68" s="4">
        <f t="shared" si="21"/>
        <v>0.2</v>
      </c>
      <c r="AF68" s="4">
        <f t="shared" si="22"/>
        <v>3</v>
      </c>
      <c r="AG68" s="4">
        <f t="shared" si="23"/>
        <v>5.82</v>
      </c>
    </row>
    <row r="69" spans="1:33" ht="12.75">
      <c r="A69" s="2" t="s">
        <v>146</v>
      </c>
      <c r="B69" s="2" t="s">
        <v>309</v>
      </c>
      <c r="C69" s="2" t="s">
        <v>27</v>
      </c>
      <c r="D69" s="2" t="s">
        <v>307</v>
      </c>
      <c r="E69" s="2" t="s">
        <v>310</v>
      </c>
      <c r="F69" s="2" t="s">
        <v>237</v>
      </c>
      <c r="G69" s="2">
        <v>15</v>
      </c>
      <c r="H69" s="2" t="s">
        <v>58</v>
      </c>
      <c r="I69" s="2" t="s">
        <v>311</v>
      </c>
      <c r="J69" s="2">
        <v>42</v>
      </c>
      <c r="K69" s="2">
        <v>14</v>
      </c>
      <c r="L69" s="2">
        <v>8</v>
      </c>
      <c r="M69" s="2">
        <v>8</v>
      </c>
      <c r="N69" s="2">
        <v>0</v>
      </c>
      <c r="O69" s="2">
        <v>0</v>
      </c>
      <c r="P69" s="2">
        <v>0</v>
      </c>
      <c r="Q69" s="2">
        <v>1</v>
      </c>
      <c r="R69" s="2">
        <v>0</v>
      </c>
      <c r="S69" s="2">
        <v>0</v>
      </c>
      <c r="T69" s="2">
        <v>5</v>
      </c>
      <c r="U69" s="2">
        <v>0</v>
      </c>
      <c r="V69" s="2">
        <v>3</v>
      </c>
      <c r="W69" s="2">
        <v>8</v>
      </c>
      <c r="X69" s="2">
        <v>0</v>
      </c>
      <c r="Y69" s="2">
        <v>1</v>
      </c>
      <c r="Z69">
        <f t="shared" si="16"/>
        <v>5</v>
      </c>
      <c r="AA69">
        <f t="shared" si="17"/>
        <v>9</v>
      </c>
      <c r="AB69">
        <f t="shared" si="18"/>
        <v>5</v>
      </c>
      <c r="AC69">
        <f t="shared" si="19"/>
        <v>18</v>
      </c>
      <c r="AD69" s="4">
        <f t="shared" si="20"/>
        <v>1.8</v>
      </c>
      <c r="AE69" s="4">
        <f t="shared" si="21"/>
        <v>1</v>
      </c>
      <c r="AF69" s="4">
        <f t="shared" si="22"/>
        <v>3</v>
      </c>
      <c r="AG69" s="4">
        <f t="shared" si="23"/>
        <v>5.8</v>
      </c>
    </row>
    <row r="70" spans="1:33" ht="12.75">
      <c r="A70" s="2" t="s">
        <v>53</v>
      </c>
      <c r="B70" s="2" t="s">
        <v>368</v>
      </c>
      <c r="C70" s="2" t="s">
        <v>27</v>
      </c>
      <c r="D70" s="2" t="s">
        <v>359</v>
      </c>
      <c r="E70" s="2" t="s">
        <v>369</v>
      </c>
      <c r="F70" s="2" t="s">
        <v>149</v>
      </c>
      <c r="G70" s="2">
        <v>15</v>
      </c>
      <c r="H70" s="2" t="s">
        <v>58</v>
      </c>
      <c r="I70" s="2" t="s">
        <v>311</v>
      </c>
      <c r="J70" s="2">
        <v>42</v>
      </c>
      <c r="K70" s="2">
        <v>14</v>
      </c>
      <c r="L70" s="2">
        <v>8</v>
      </c>
      <c r="M70" s="2">
        <v>8</v>
      </c>
      <c r="N70" s="2">
        <v>0</v>
      </c>
      <c r="O70" s="2">
        <v>0</v>
      </c>
      <c r="P70" s="2">
        <v>0</v>
      </c>
      <c r="Q70" s="2">
        <v>1</v>
      </c>
      <c r="R70" s="2">
        <v>0</v>
      </c>
      <c r="S70" s="2">
        <v>0</v>
      </c>
      <c r="T70" s="2">
        <v>5</v>
      </c>
      <c r="U70" s="2">
        <v>0</v>
      </c>
      <c r="V70" s="2">
        <v>3</v>
      </c>
      <c r="W70" s="2">
        <v>8</v>
      </c>
      <c r="X70" s="2">
        <v>0</v>
      </c>
      <c r="Y70" s="2">
        <v>1</v>
      </c>
      <c r="Z70">
        <f t="shared" si="16"/>
        <v>5</v>
      </c>
      <c r="AA70">
        <f t="shared" si="17"/>
        <v>9</v>
      </c>
      <c r="AB70">
        <f t="shared" si="18"/>
        <v>5</v>
      </c>
      <c r="AC70">
        <f t="shared" si="19"/>
        <v>18</v>
      </c>
      <c r="AD70" s="4">
        <f t="shared" si="20"/>
        <v>1.8</v>
      </c>
      <c r="AE70" s="4">
        <f t="shared" si="21"/>
        <v>1</v>
      </c>
      <c r="AF70" s="4">
        <f t="shared" si="22"/>
        <v>3</v>
      </c>
      <c r="AG70" s="4">
        <f t="shared" si="23"/>
        <v>5.8</v>
      </c>
    </row>
    <row r="71" spans="1:33" ht="12.75">
      <c r="A71" s="2" t="s">
        <v>79</v>
      </c>
      <c r="B71" s="2" t="s">
        <v>80</v>
      </c>
      <c r="C71" s="2" t="s">
        <v>27</v>
      </c>
      <c r="D71" s="2" t="s">
        <v>74</v>
      </c>
      <c r="E71" s="2" t="s">
        <v>81</v>
      </c>
      <c r="F71" s="2" t="s">
        <v>82</v>
      </c>
      <c r="G71" s="2">
        <v>29</v>
      </c>
      <c r="H71" s="2" t="s">
        <v>42</v>
      </c>
      <c r="I71" s="2" t="s">
        <v>83</v>
      </c>
      <c r="J71" s="2">
        <v>71</v>
      </c>
      <c r="K71" s="2">
        <v>63</v>
      </c>
      <c r="L71" s="2">
        <v>18</v>
      </c>
      <c r="M71" s="2">
        <v>7</v>
      </c>
      <c r="N71" s="2">
        <v>2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39</v>
      </c>
      <c r="U71" s="2">
        <v>4</v>
      </c>
      <c r="V71" s="2">
        <v>0</v>
      </c>
      <c r="W71" s="2">
        <v>0</v>
      </c>
      <c r="X71" s="2">
        <v>0</v>
      </c>
      <c r="Y71" s="2">
        <v>2</v>
      </c>
      <c r="Z71">
        <f t="shared" si="16"/>
        <v>39</v>
      </c>
      <c r="AA71">
        <f t="shared" si="17"/>
        <v>16.8</v>
      </c>
      <c r="AB71">
        <f t="shared" si="18"/>
        <v>39</v>
      </c>
      <c r="AC71">
        <f t="shared" si="19"/>
        <v>2</v>
      </c>
      <c r="AD71" s="4">
        <f t="shared" si="20"/>
        <v>3.3600000000000003</v>
      </c>
      <c r="AE71" s="4">
        <f t="shared" si="21"/>
        <v>2</v>
      </c>
      <c r="AF71" s="4">
        <f t="shared" si="22"/>
        <v>0.4</v>
      </c>
      <c r="AG71" s="4">
        <f t="shared" si="23"/>
        <v>5.760000000000001</v>
      </c>
    </row>
    <row r="72" spans="1:33" ht="12.75">
      <c r="A72" s="2" t="s">
        <v>142</v>
      </c>
      <c r="B72" s="2" t="s">
        <v>143</v>
      </c>
      <c r="C72" s="2" t="s">
        <v>27</v>
      </c>
      <c r="D72" s="2" t="s">
        <v>135</v>
      </c>
      <c r="E72" s="2" t="s">
        <v>144</v>
      </c>
      <c r="F72" s="2" t="s">
        <v>37</v>
      </c>
      <c r="G72" s="2">
        <v>22</v>
      </c>
      <c r="H72" s="2" t="s">
        <v>111</v>
      </c>
      <c r="I72" s="2" t="s">
        <v>145</v>
      </c>
      <c r="J72" s="2">
        <v>44</v>
      </c>
      <c r="K72" s="2">
        <v>25</v>
      </c>
      <c r="L72" s="2">
        <v>1</v>
      </c>
      <c r="M72" s="2">
        <v>1</v>
      </c>
      <c r="N72" s="2">
        <v>7</v>
      </c>
      <c r="O72" s="2">
        <v>0</v>
      </c>
      <c r="P72" s="2">
        <v>7</v>
      </c>
      <c r="Q72" s="2">
        <v>0</v>
      </c>
      <c r="R72" s="2">
        <v>1</v>
      </c>
      <c r="S72" s="2">
        <v>0</v>
      </c>
      <c r="T72" s="2">
        <v>0</v>
      </c>
      <c r="U72" s="2">
        <v>0</v>
      </c>
      <c r="V72" s="2">
        <v>2</v>
      </c>
      <c r="W72" s="2">
        <v>0</v>
      </c>
      <c r="X72" s="2">
        <v>1</v>
      </c>
      <c r="Y72" s="2">
        <v>1</v>
      </c>
      <c r="Z72">
        <f t="shared" si="16"/>
        <v>9</v>
      </c>
      <c r="AA72">
        <f t="shared" si="17"/>
        <v>17.799999999999997</v>
      </c>
      <c r="AB72">
        <f t="shared" si="18"/>
        <v>0</v>
      </c>
      <c r="AC72">
        <f t="shared" si="19"/>
        <v>10</v>
      </c>
      <c r="AD72" s="4">
        <f t="shared" si="20"/>
        <v>3.5599999999999996</v>
      </c>
      <c r="AE72" s="4">
        <f t="shared" si="21"/>
        <v>0</v>
      </c>
      <c r="AF72" s="4">
        <f t="shared" si="22"/>
        <v>2</v>
      </c>
      <c r="AG72" s="4">
        <f t="shared" si="23"/>
        <v>5.56</v>
      </c>
    </row>
    <row r="73" spans="1:33" ht="12.75">
      <c r="A73" s="2" t="s">
        <v>53</v>
      </c>
      <c r="B73" s="2" t="s">
        <v>150</v>
      </c>
      <c r="C73" s="2" t="s">
        <v>27</v>
      </c>
      <c r="D73" s="2" t="s">
        <v>151</v>
      </c>
      <c r="E73" s="2" t="s">
        <v>82</v>
      </c>
      <c r="F73" s="2" t="s">
        <v>152</v>
      </c>
      <c r="G73" s="2">
        <v>5</v>
      </c>
      <c r="H73" s="2" t="s">
        <v>31</v>
      </c>
      <c r="I73" s="2" t="s">
        <v>153</v>
      </c>
      <c r="J73" s="2">
        <v>35</v>
      </c>
      <c r="K73" s="2">
        <v>28</v>
      </c>
      <c r="L73" s="2">
        <v>4</v>
      </c>
      <c r="M73" s="2">
        <v>3</v>
      </c>
      <c r="N73" s="2">
        <v>9</v>
      </c>
      <c r="O73" s="2">
        <v>0</v>
      </c>
      <c r="P73" s="2">
        <v>0</v>
      </c>
      <c r="Q73" s="2">
        <v>0</v>
      </c>
      <c r="R73" s="2">
        <v>2</v>
      </c>
      <c r="S73" s="2">
        <v>0</v>
      </c>
      <c r="T73" s="2">
        <v>7</v>
      </c>
      <c r="U73" s="2">
        <v>2</v>
      </c>
      <c r="V73" s="2">
        <v>0</v>
      </c>
      <c r="W73" s="2">
        <v>3</v>
      </c>
      <c r="X73" s="2">
        <v>3</v>
      </c>
      <c r="Y73" s="2">
        <v>1</v>
      </c>
      <c r="Z73">
        <f t="shared" si="16"/>
        <v>11</v>
      </c>
      <c r="AA73">
        <f t="shared" si="17"/>
        <v>7.4</v>
      </c>
      <c r="AB73">
        <f t="shared" si="18"/>
        <v>7</v>
      </c>
      <c r="AC73">
        <f t="shared" si="19"/>
        <v>13</v>
      </c>
      <c r="AD73" s="4">
        <f t="shared" si="20"/>
        <v>1.48</v>
      </c>
      <c r="AE73" s="4">
        <f t="shared" si="21"/>
        <v>1.4</v>
      </c>
      <c r="AF73" s="4">
        <f t="shared" si="22"/>
        <v>2.6</v>
      </c>
      <c r="AG73" s="4">
        <f t="shared" si="23"/>
        <v>5.48</v>
      </c>
    </row>
    <row r="74" spans="1:33" ht="12.75">
      <c r="A74" s="2" t="s">
        <v>219</v>
      </c>
      <c r="B74" s="2" t="s">
        <v>227</v>
      </c>
      <c r="C74" s="2" t="s">
        <v>27</v>
      </c>
      <c r="D74" s="2" t="s">
        <v>216</v>
      </c>
      <c r="E74" s="2" t="s">
        <v>221</v>
      </c>
      <c r="F74" s="2" t="s">
        <v>222</v>
      </c>
      <c r="G74" s="2">
        <v>5</v>
      </c>
      <c r="H74" s="2" t="s">
        <v>31</v>
      </c>
      <c r="I74" s="2" t="s">
        <v>153</v>
      </c>
      <c r="J74" s="2">
        <v>35</v>
      </c>
      <c r="K74" s="2">
        <v>28</v>
      </c>
      <c r="L74" s="2">
        <v>4</v>
      </c>
      <c r="M74" s="2">
        <v>3</v>
      </c>
      <c r="N74" s="2">
        <v>9</v>
      </c>
      <c r="O74" s="2">
        <v>0</v>
      </c>
      <c r="P74" s="2">
        <v>0</v>
      </c>
      <c r="Q74" s="2">
        <v>0</v>
      </c>
      <c r="R74" s="2">
        <v>2</v>
      </c>
      <c r="S74" s="2">
        <v>0</v>
      </c>
      <c r="T74" s="2">
        <v>7</v>
      </c>
      <c r="U74" s="2">
        <v>2</v>
      </c>
      <c r="V74" s="2">
        <v>0</v>
      </c>
      <c r="W74" s="2">
        <v>3</v>
      </c>
      <c r="X74" s="2">
        <v>3</v>
      </c>
      <c r="Y74" s="2">
        <v>1</v>
      </c>
      <c r="Z74">
        <f t="shared" si="16"/>
        <v>11</v>
      </c>
      <c r="AA74">
        <f t="shared" si="17"/>
        <v>7.4</v>
      </c>
      <c r="AB74">
        <f t="shared" si="18"/>
        <v>7</v>
      </c>
      <c r="AC74">
        <f t="shared" si="19"/>
        <v>13</v>
      </c>
      <c r="AD74" s="4">
        <f t="shared" si="20"/>
        <v>1.48</v>
      </c>
      <c r="AE74" s="4">
        <f t="shared" si="21"/>
        <v>1.4</v>
      </c>
      <c r="AF74" s="4">
        <f t="shared" si="22"/>
        <v>2.6</v>
      </c>
      <c r="AG74" s="4">
        <f t="shared" si="23"/>
        <v>5.48</v>
      </c>
    </row>
    <row r="75" spans="1:33" ht="12.75">
      <c r="A75" s="2" t="s">
        <v>67</v>
      </c>
      <c r="B75" s="2" t="s">
        <v>249</v>
      </c>
      <c r="C75" s="2" t="s">
        <v>27</v>
      </c>
      <c r="D75" s="2" t="s">
        <v>233</v>
      </c>
      <c r="E75" s="2" t="s">
        <v>250</v>
      </c>
      <c r="F75" s="2" t="s">
        <v>251</v>
      </c>
      <c r="G75" s="2">
        <v>8</v>
      </c>
      <c r="H75" s="2" t="s">
        <v>31</v>
      </c>
      <c r="I75" s="2" t="s">
        <v>153</v>
      </c>
      <c r="J75" s="2">
        <v>35</v>
      </c>
      <c r="K75" s="2">
        <v>28</v>
      </c>
      <c r="L75" s="2">
        <v>4</v>
      </c>
      <c r="M75" s="2">
        <v>3</v>
      </c>
      <c r="N75" s="2">
        <v>9</v>
      </c>
      <c r="O75" s="2">
        <v>0</v>
      </c>
      <c r="P75" s="2">
        <v>0</v>
      </c>
      <c r="Q75" s="2">
        <v>0</v>
      </c>
      <c r="R75" s="2">
        <v>2</v>
      </c>
      <c r="S75" s="2">
        <v>0</v>
      </c>
      <c r="T75" s="2">
        <v>7</v>
      </c>
      <c r="U75" s="2">
        <v>2</v>
      </c>
      <c r="V75" s="2">
        <v>0</v>
      </c>
      <c r="W75" s="2">
        <v>3</v>
      </c>
      <c r="X75" s="2">
        <v>3</v>
      </c>
      <c r="Y75" s="2">
        <v>1</v>
      </c>
      <c r="Z75">
        <f t="shared" si="16"/>
        <v>11</v>
      </c>
      <c r="AA75">
        <f t="shared" si="17"/>
        <v>7.4</v>
      </c>
      <c r="AB75">
        <f t="shared" si="18"/>
        <v>7</v>
      </c>
      <c r="AC75">
        <f t="shared" si="19"/>
        <v>13</v>
      </c>
      <c r="AD75" s="4">
        <f t="shared" si="20"/>
        <v>1.48</v>
      </c>
      <c r="AE75" s="4">
        <f t="shared" si="21"/>
        <v>1.4</v>
      </c>
      <c r="AF75" s="4">
        <f t="shared" si="22"/>
        <v>2.6</v>
      </c>
      <c r="AG75" s="4">
        <f t="shared" si="23"/>
        <v>5.48</v>
      </c>
    </row>
    <row r="76" spans="1:33" ht="12.75">
      <c r="A76" s="2" t="s">
        <v>53</v>
      </c>
      <c r="B76" s="2" t="s">
        <v>166</v>
      </c>
      <c r="C76" s="2" t="s">
        <v>27</v>
      </c>
      <c r="D76" s="2" t="s">
        <v>167</v>
      </c>
      <c r="E76" s="2" t="s">
        <v>163</v>
      </c>
      <c r="F76" s="2" t="s">
        <v>168</v>
      </c>
      <c r="G76" s="2">
        <v>30</v>
      </c>
      <c r="H76" s="2" t="s">
        <v>131</v>
      </c>
      <c r="I76" s="2" t="s">
        <v>169</v>
      </c>
      <c r="J76" s="2">
        <v>33</v>
      </c>
      <c r="K76" s="2">
        <v>17</v>
      </c>
      <c r="L76" s="2">
        <v>7</v>
      </c>
      <c r="M76" s="2">
        <v>4</v>
      </c>
      <c r="N76" s="2">
        <v>1</v>
      </c>
      <c r="O76" s="2">
        <v>0</v>
      </c>
      <c r="P76" s="2">
        <v>0</v>
      </c>
      <c r="Q76" s="2">
        <v>1</v>
      </c>
      <c r="R76" s="2">
        <v>0</v>
      </c>
      <c r="S76" s="2">
        <v>0</v>
      </c>
      <c r="T76" s="2">
        <v>8</v>
      </c>
      <c r="U76" s="2">
        <v>0</v>
      </c>
      <c r="V76" s="2">
        <v>1</v>
      </c>
      <c r="W76" s="2">
        <v>1</v>
      </c>
      <c r="X76" s="2">
        <v>1</v>
      </c>
      <c r="Y76" s="2">
        <v>5</v>
      </c>
      <c r="Z76">
        <f t="shared" si="16"/>
        <v>8</v>
      </c>
      <c r="AA76">
        <f t="shared" si="17"/>
        <v>7</v>
      </c>
      <c r="AB76">
        <f t="shared" si="18"/>
        <v>8</v>
      </c>
      <c r="AC76">
        <f t="shared" si="19"/>
        <v>12</v>
      </c>
      <c r="AD76" s="4">
        <f t="shared" si="20"/>
        <v>1.4</v>
      </c>
      <c r="AE76" s="4">
        <f t="shared" si="21"/>
        <v>1.6</v>
      </c>
      <c r="AF76" s="4">
        <f t="shared" si="22"/>
        <v>2.4</v>
      </c>
      <c r="AG76" s="4">
        <f t="shared" si="23"/>
        <v>5.4</v>
      </c>
    </row>
    <row r="77" spans="1:33" ht="12.75">
      <c r="A77" s="2" t="s">
        <v>203</v>
      </c>
      <c r="B77" s="2" t="s">
        <v>270</v>
      </c>
      <c r="C77" s="2" t="s">
        <v>27</v>
      </c>
      <c r="D77" s="2" t="s">
        <v>266</v>
      </c>
      <c r="E77" s="2" t="s">
        <v>117</v>
      </c>
      <c r="F77" s="2" t="s">
        <v>192</v>
      </c>
      <c r="G77" s="2">
        <v>15</v>
      </c>
      <c r="H77" s="2" t="s">
        <v>65</v>
      </c>
      <c r="I77" s="2" t="s">
        <v>271</v>
      </c>
      <c r="J77" s="2">
        <v>59</v>
      </c>
      <c r="K77" s="2">
        <v>25</v>
      </c>
      <c r="L77" s="2">
        <v>8</v>
      </c>
      <c r="M77" s="2">
        <v>8</v>
      </c>
      <c r="N77" s="2">
        <v>3</v>
      </c>
      <c r="O77" s="2">
        <v>0</v>
      </c>
      <c r="P77" s="2">
        <v>0</v>
      </c>
      <c r="Q77" s="2">
        <v>2</v>
      </c>
      <c r="R77" s="2">
        <v>0</v>
      </c>
      <c r="S77" s="2">
        <v>0</v>
      </c>
      <c r="T77" s="2">
        <v>12</v>
      </c>
      <c r="U77" s="2">
        <v>0</v>
      </c>
      <c r="V77" s="2">
        <v>0</v>
      </c>
      <c r="W77" s="2">
        <v>0</v>
      </c>
      <c r="X77" s="2">
        <v>2</v>
      </c>
      <c r="Y77" s="2">
        <v>0</v>
      </c>
      <c r="Z77">
        <f t="shared" si="16"/>
        <v>12</v>
      </c>
      <c r="AA77">
        <f t="shared" si="17"/>
        <v>10.8</v>
      </c>
      <c r="AB77">
        <f t="shared" si="18"/>
        <v>12</v>
      </c>
      <c r="AC77">
        <f t="shared" si="19"/>
        <v>6</v>
      </c>
      <c r="AD77" s="4">
        <f t="shared" si="20"/>
        <v>2.16</v>
      </c>
      <c r="AE77" s="4">
        <f t="shared" si="21"/>
        <v>2</v>
      </c>
      <c r="AF77" s="4">
        <f t="shared" si="22"/>
        <v>1.2</v>
      </c>
      <c r="AG77" s="4">
        <f t="shared" si="23"/>
        <v>5.36</v>
      </c>
    </row>
    <row r="78" spans="1:33" ht="12.75">
      <c r="A78" s="2" t="s">
        <v>133</v>
      </c>
      <c r="B78" s="2" t="s">
        <v>286</v>
      </c>
      <c r="C78" s="2" t="s">
        <v>27</v>
      </c>
      <c r="D78" s="2" t="s">
        <v>275</v>
      </c>
      <c r="E78" s="2" t="s">
        <v>193</v>
      </c>
      <c r="F78" s="2" t="s">
        <v>287</v>
      </c>
      <c r="G78" s="2">
        <v>4</v>
      </c>
      <c r="H78" s="2" t="s">
        <v>65</v>
      </c>
      <c r="I78" s="2" t="s">
        <v>271</v>
      </c>
      <c r="J78" s="2">
        <v>59</v>
      </c>
      <c r="K78" s="2">
        <v>25</v>
      </c>
      <c r="L78" s="2">
        <v>8</v>
      </c>
      <c r="M78" s="2">
        <v>8</v>
      </c>
      <c r="N78" s="2">
        <v>3</v>
      </c>
      <c r="O78" s="2">
        <v>0</v>
      </c>
      <c r="P78" s="2">
        <v>0</v>
      </c>
      <c r="Q78" s="2">
        <v>2</v>
      </c>
      <c r="R78" s="2">
        <v>0</v>
      </c>
      <c r="S78" s="2">
        <v>0</v>
      </c>
      <c r="T78" s="2">
        <v>12</v>
      </c>
      <c r="U78" s="2">
        <v>0</v>
      </c>
      <c r="V78" s="2">
        <v>0</v>
      </c>
      <c r="W78" s="2">
        <v>0</v>
      </c>
      <c r="X78" s="2">
        <v>2</v>
      </c>
      <c r="Y78" s="2">
        <v>0</v>
      </c>
      <c r="Z78">
        <f t="shared" si="16"/>
        <v>12</v>
      </c>
      <c r="AA78">
        <f t="shared" si="17"/>
        <v>10.8</v>
      </c>
      <c r="AB78">
        <f t="shared" si="18"/>
        <v>12</v>
      </c>
      <c r="AC78">
        <f t="shared" si="19"/>
        <v>6</v>
      </c>
      <c r="AD78" s="4">
        <f t="shared" si="20"/>
        <v>2.16</v>
      </c>
      <c r="AE78" s="4">
        <f t="shared" si="21"/>
        <v>2</v>
      </c>
      <c r="AF78" s="4">
        <f t="shared" si="22"/>
        <v>1.2</v>
      </c>
      <c r="AG78" s="4">
        <f t="shared" si="23"/>
        <v>5.36</v>
      </c>
    </row>
    <row r="79" spans="1:33" ht="12.75">
      <c r="A79" s="2" t="s">
        <v>53</v>
      </c>
      <c r="B79" s="2" t="s">
        <v>206</v>
      </c>
      <c r="C79" s="2" t="s">
        <v>27</v>
      </c>
      <c r="D79" s="2" t="s">
        <v>196</v>
      </c>
      <c r="E79" s="2" t="s">
        <v>82</v>
      </c>
      <c r="F79" s="2" t="s">
        <v>152</v>
      </c>
      <c r="G79" s="2">
        <v>5</v>
      </c>
      <c r="H79" s="2" t="s">
        <v>31</v>
      </c>
      <c r="I79" s="2" t="s">
        <v>207</v>
      </c>
      <c r="J79" s="2">
        <v>49</v>
      </c>
      <c r="K79" s="2">
        <v>27</v>
      </c>
      <c r="L79" s="2">
        <v>6</v>
      </c>
      <c r="M79" s="2">
        <v>0</v>
      </c>
      <c r="N79" s="2">
        <v>9</v>
      </c>
      <c r="O79" s="2">
        <v>0</v>
      </c>
      <c r="P79" s="2">
        <v>8</v>
      </c>
      <c r="Q79" s="2">
        <v>1</v>
      </c>
      <c r="R79" s="2">
        <v>0</v>
      </c>
      <c r="S79" s="2">
        <v>0</v>
      </c>
      <c r="T79" s="2">
        <v>3</v>
      </c>
      <c r="U79" s="2">
        <v>0</v>
      </c>
      <c r="V79" s="2">
        <v>0</v>
      </c>
      <c r="W79" s="2">
        <v>0</v>
      </c>
      <c r="X79" s="2">
        <v>0</v>
      </c>
      <c r="Y79" s="2">
        <v>2</v>
      </c>
      <c r="Z79">
        <f t="shared" si="16"/>
        <v>3</v>
      </c>
      <c r="AA79">
        <f t="shared" si="17"/>
        <v>21.6</v>
      </c>
      <c r="AB79">
        <f t="shared" si="18"/>
        <v>3</v>
      </c>
      <c r="AC79">
        <f t="shared" si="19"/>
        <v>2</v>
      </c>
      <c r="AD79" s="4">
        <f t="shared" si="20"/>
        <v>4.32</v>
      </c>
      <c r="AE79" s="4">
        <f t="shared" si="21"/>
        <v>0.6</v>
      </c>
      <c r="AF79" s="4">
        <f t="shared" si="22"/>
        <v>0.4</v>
      </c>
      <c r="AG79" s="4">
        <f t="shared" si="23"/>
        <v>5.32</v>
      </c>
    </row>
    <row r="80" spans="1:33" ht="12.75">
      <c r="A80" s="2" t="s">
        <v>219</v>
      </c>
      <c r="B80" s="2" t="s">
        <v>223</v>
      </c>
      <c r="C80" s="2" t="s">
        <v>27</v>
      </c>
      <c r="D80" s="2" t="s">
        <v>216</v>
      </c>
      <c r="E80" s="2" t="s">
        <v>221</v>
      </c>
      <c r="F80" s="2" t="s">
        <v>222</v>
      </c>
      <c r="G80" s="2">
        <v>5</v>
      </c>
      <c r="H80" s="2" t="s">
        <v>31</v>
      </c>
      <c r="I80" s="2" t="s">
        <v>207</v>
      </c>
      <c r="J80" s="2">
        <v>49</v>
      </c>
      <c r="K80" s="2">
        <v>27</v>
      </c>
      <c r="L80" s="2">
        <v>6</v>
      </c>
      <c r="M80" s="2">
        <v>0</v>
      </c>
      <c r="N80" s="2">
        <v>9</v>
      </c>
      <c r="O80" s="2">
        <v>0</v>
      </c>
      <c r="P80" s="2">
        <v>8</v>
      </c>
      <c r="Q80" s="2">
        <v>1</v>
      </c>
      <c r="R80" s="2">
        <v>0</v>
      </c>
      <c r="S80" s="2">
        <v>0</v>
      </c>
      <c r="T80" s="2">
        <v>3</v>
      </c>
      <c r="U80" s="2">
        <v>0</v>
      </c>
      <c r="V80" s="2">
        <v>0</v>
      </c>
      <c r="W80" s="2">
        <v>0</v>
      </c>
      <c r="X80" s="2">
        <v>0</v>
      </c>
      <c r="Y80" s="2">
        <v>2</v>
      </c>
      <c r="Z80">
        <f t="shared" si="16"/>
        <v>3</v>
      </c>
      <c r="AA80">
        <f t="shared" si="17"/>
        <v>21.6</v>
      </c>
      <c r="AB80">
        <f t="shared" si="18"/>
        <v>3</v>
      </c>
      <c r="AC80">
        <f t="shared" si="19"/>
        <v>2</v>
      </c>
      <c r="AD80" s="4">
        <f t="shared" si="20"/>
        <v>4.32</v>
      </c>
      <c r="AE80" s="4">
        <f t="shared" si="21"/>
        <v>0.6</v>
      </c>
      <c r="AF80" s="4">
        <f t="shared" si="22"/>
        <v>0.4</v>
      </c>
      <c r="AG80" s="4">
        <f t="shared" si="23"/>
        <v>5.32</v>
      </c>
    </row>
    <row r="81" spans="1:33" ht="12.75">
      <c r="A81" s="2" t="s">
        <v>67</v>
      </c>
      <c r="B81" s="2" t="s">
        <v>296</v>
      </c>
      <c r="C81" s="2" t="s">
        <v>27</v>
      </c>
      <c r="D81" s="2" t="s">
        <v>275</v>
      </c>
      <c r="E81" s="2" t="s">
        <v>250</v>
      </c>
      <c r="F81" s="2" t="s">
        <v>251</v>
      </c>
      <c r="G81" s="2">
        <v>8</v>
      </c>
      <c r="H81" s="2" t="s">
        <v>31</v>
      </c>
      <c r="I81" s="2" t="s">
        <v>207</v>
      </c>
      <c r="J81" s="2">
        <v>49</v>
      </c>
      <c r="K81" s="2">
        <v>27</v>
      </c>
      <c r="L81" s="2">
        <v>6</v>
      </c>
      <c r="M81" s="2">
        <v>0</v>
      </c>
      <c r="N81" s="2">
        <v>9</v>
      </c>
      <c r="O81" s="2">
        <v>0</v>
      </c>
      <c r="P81" s="2">
        <v>8</v>
      </c>
      <c r="Q81" s="2">
        <v>1</v>
      </c>
      <c r="R81" s="2">
        <v>0</v>
      </c>
      <c r="S81" s="2">
        <v>0</v>
      </c>
      <c r="T81" s="2">
        <v>3</v>
      </c>
      <c r="U81" s="2">
        <v>0</v>
      </c>
      <c r="V81" s="2">
        <v>0</v>
      </c>
      <c r="W81" s="2">
        <v>0</v>
      </c>
      <c r="X81" s="2">
        <v>0</v>
      </c>
      <c r="Y81" s="2">
        <v>2</v>
      </c>
      <c r="Z81">
        <f t="shared" si="16"/>
        <v>3</v>
      </c>
      <c r="AA81">
        <f t="shared" si="17"/>
        <v>21.6</v>
      </c>
      <c r="AB81">
        <f t="shared" si="18"/>
        <v>3</v>
      </c>
      <c r="AC81">
        <f t="shared" si="19"/>
        <v>2</v>
      </c>
      <c r="AD81" s="4">
        <f t="shared" si="20"/>
        <v>4.32</v>
      </c>
      <c r="AE81" s="4">
        <f t="shared" si="21"/>
        <v>0.6</v>
      </c>
      <c r="AF81" s="4">
        <f t="shared" si="22"/>
        <v>0.4</v>
      </c>
      <c r="AG81" s="4">
        <f t="shared" si="23"/>
        <v>5.32</v>
      </c>
    </row>
    <row r="82" spans="1:33" ht="12.75">
      <c r="A82" s="2" t="s">
        <v>38</v>
      </c>
      <c r="B82" s="2" t="s">
        <v>228</v>
      </c>
      <c r="C82" s="2" t="s">
        <v>27</v>
      </c>
      <c r="D82" s="2" t="s">
        <v>216</v>
      </c>
      <c r="E82" s="2" t="s">
        <v>140</v>
      </c>
      <c r="F82" s="2" t="s">
        <v>47</v>
      </c>
      <c r="G82" s="2">
        <v>6</v>
      </c>
      <c r="H82" s="2" t="s">
        <v>58</v>
      </c>
      <c r="I82" s="2" t="s">
        <v>229</v>
      </c>
      <c r="J82" s="2">
        <v>43</v>
      </c>
      <c r="K82" s="2">
        <v>30</v>
      </c>
      <c r="L82" s="2">
        <v>9</v>
      </c>
      <c r="M82" s="2">
        <v>6</v>
      </c>
      <c r="N82" s="2">
        <v>6</v>
      </c>
      <c r="O82" s="2">
        <v>0</v>
      </c>
      <c r="P82" s="2">
        <v>6</v>
      </c>
      <c r="Q82" s="2">
        <v>2</v>
      </c>
      <c r="R82" s="2">
        <v>4</v>
      </c>
      <c r="S82" s="2">
        <v>1</v>
      </c>
      <c r="T82" s="2">
        <v>0</v>
      </c>
      <c r="U82" s="2">
        <v>0</v>
      </c>
      <c r="V82" s="2">
        <v>0</v>
      </c>
      <c r="W82" s="2">
        <v>2</v>
      </c>
      <c r="X82" s="2">
        <v>0</v>
      </c>
      <c r="Y82" s="2">
        <v>0</v>
      </c>
      <c r="Z82">
        <f t="shared" si="16"/>
        <v>2</v>
      </c>
      <c r="AA82">
        <f t="shared" si="17"/>
        <v>24.099999999999998</v>
      </c>
      <c r="AB82">
        <f t="shared" si="18"/>
        <v>0</v>
      </c>
      <c r="AC82">
        <f t="shared" si="19"/>
        <v>2</v>
      </c>
      <c r="AD82" s="4">
        <f t="shared" si="20"/>
        <v>4.819999999999999</v>
      </c>
      <c r="AE82" s="4">
        <f t="shared" si="21"/>
        <v>0</v>
      </c>
      <c r="AF82" s="4">
        <f t="shared" si="22"/>
        <v>0.4</v>
      </c>
      <c r="AG82" s="4">
        <f t="shared" si="23"/>
        <v>5.22</v>
      </c>
    </row>
    <row r="83" spans="1:33" ht="12.75">
      <c r="A83" s="2" t="s">
        <v>67</v>
      </c>
      <c r="B83" s="2" t="s">
        <v>376</v>
      </c>
      <c r="C83" s="2" t="s">
        <v>27</v>
      </c>
      <c r="D83" s="2" t="s">
        <v>359</v>
      </c>
      <c r="E83" s="2" t="s">
        <v>248</v>
      </c>
      <c r="F83" s="2" t="s">
        <v>377</v>
      </c>
      <c r="G83" s="2">
        <v>7</v>
      </c>
      <c r="H83" s="2" t="s">
        <v>58</v>
      </c>
      <c r="I83" s="2" t="s">
        <v>229</v>
      </c>
      <c r="J83" s="2">
        <v>43</v>
      </c>
      <c r="K83" s="2">
        <v>30</v>
      </c>
      <c r="L83" s="2">
        <v>9</v>
      </c>
      <c r="M83" s="2">
        <v>6</v>
      </c>
      <c r="N83" s="2">
        <v>6</v>
      </c>
      <c r="O83" s="2">
        <v>0</v>
      </c>
      <c r="P83" s="2">
        <v>6</v>
      </c>
      <c r="Q83" s="2">
        <v>2</v>
      </c>
      <c r="R83" s="2">
        <v>4</v>
      </c>
      <c r="S83" s="2">
        <v>1</v>
      </c>
      <c r="T83" s="2">
        <v>0</v>
      </c>
      <c r="U83" s="2">
        <v>0</v>
      </c>
      <c r="V83" s="2">
        <v>0</v>
      </c>
      <c r="W83" s="2">
        <v>2</v>
      </c>
      <c r="X83" s="2">
        <v>0</v>
      </c>
      <c r="Y83" s="2">
        <v>0</v>
      </c>
      <c r="Z83">
        <f t="shared" si="16"/>
        <v>2</v>
      </c>
      <c r="AA83">
        <f t="shared" si="17"/>
        <v>24.099999999999998</v>
      </c>
      <c r="AB83">
        <f t="shared" si="18"/>
        <v>0</v>
      </c>
      <c r="AC83">
        <f t="shared" si="19"/>
        <v>2</v>
      </c>
      <c r="AD83" s="4">
        <f t="shared" si="20"/>
        <v>4.819999999999999</v>
      </c>
      <c r="AE83" s="4">
        <f t="shared" si="21"/>
        <v>0</v>
      </c>
      <c r="AF83" s="4">
        <f t="shared" si="22"/>
        <v>0.4</v>
      </c>
      <c r="AG83" s="4">
        <f t="shared" si="23"/>
        <v>5.22</v>
      </c>
    </row>
    <row r="84" spans="1:33" ht="12.75">
      <c r="A84" s="2" t="s">
        <v>305</v>
      </c>
      <c r="B84" s="2" t="s">
        <v>346</v>
      </c>
      <c r="C84" s="2" t="s">
        <v>27</v>
      </c>
      <c r="D84" s="2" t="s">
        <v>307</v>
      </c>
      <c r="E84" s="2" t="s">
        <v>140</v>
      </c>
      <c r="F84" s="2" t="s">
        <v>56</v>
      </c>
      <c r="G84" s="2">
        <v>14</v>
      </c>
      <c r="H84" s="2" t="s">
        <v>42</v>
      </c>
      <c r="I84" s="2" t="s">
        <v>347</v>
      </c>
      <c r="J84" s="2">
        <v>38</v>
      </c>
      <c r="K84" s="2">
        <v>13</v>
      </c>
      <c r="L84" s="2">
        <v>4</v>
      </c>
      <c r="M84" s="2">
        <v>4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9</v>
      </c>
      <c r="U84" s="2">
        <v>0</v>
      </c>
      <c r="V84" s="2">
        <v>1</v>
      </c>
      <c r="W84" s="2">
        <v>4</v>
      </c>
      <c r="X84" s="2">
        <v>1</v>
      </c>
      <c r="Y84" s="2">
        <v>2</v>
      </c>
      <c r="Z84">
        <f t="shared" si="16"/>
        <v>9</v>
      </c>
      <c r="AA84">
        <f t="shared" si="17"/>
        <v>4.9</v>
      </c>
      <c r="AB84">
        <f t="shared" si="18"/>
        <v>9</v>
      </c>
      <c r="AC84">
        <f t="shared" si="19"/>
        <v>12</v>
      </c>
      <c r="AD84" s="4">
        <f t="shared" si="20"/>
        <v>0.9800000000000001</v>
      </c>
      <c r="AE84" s="4">
        <f t="shared" si="21"/>
        <v>1.8</v>
      </c>
      <c r="AF84" s="4">
        <f t="shared" si="22"/>
        <v>2.4</v>
      </c>
      <c r="AG84" s="4">
        <f t="shared" si="23"/>
        <v>5.18</v>
      </c>
    </row>
    <row r="85" spans="1:33" ht="12.75">
      <c r="A85" s="2" t="s">
        <v>400</v>
      </c>
      <c r="B85" s="2" t="s">
        <v>464</v>
      </c>
      <c r="C85" s="2" t="s">
        <v>27</v>
      </c>
      <c r="D85" s="2" t="s">
        <v>463</v>
      </c>
      <c r="E85" s="2" t="s">
        <v>402</v>
      </c>
      <c r="F85" s="2" t="s">
        <v>403</v>
      </c>
      <c r="G85" s="2">
        <v>11</v>
      </c>
      <c r="H85" s="2" t="s">
        <v>111</v>
      </c>
      <c r="I85" s="2" t="s">
        <v>465</v>
      </c>
      <c r="J85" s="2">
        <v>48</v>
      </c>
      <c r="K85" s="2">
        <v>23</v>
      </c>
      <c r="L85" s="2">
        <v>0</v>
      </c>
      <c r="M85" s="2">
        <v>0</v>
      </c>
      <c r="N85" s="2">
        <v>1</v>
      </c>
      <c r="O85" s="2">
        <v>0</v>
      </c>
      <c r="P85" s="2">
        <v>4</v>
      </c>
      <c r="Q85" s="2">
        <v>0</v>
      </c>
      <c r="R85" s="2">
        <v>0</v>
      </c>
      <c r="S85" s="2">
        <v>7</v>
      </c>
      <c r="T85" s="2">
        <v>0</v>
      </c>
      <c r="U85" s="2">
        <v>0</v>
      </c>
      <c r="V85" s="2">
        <v>3</v>
      </c>
      <c r="W85" s="2">
        <v>2</v>
      </c>
      <c r="X85" s="2">
        <v>4</v>
      </c>
      <c r="Y85" s="2">
        <v>3</v>
      </c>
      <c r="Z85">
        <f t="shared" si="16"/>
        <v>11</v>
      </c>
      <c r="AA85">
        <f t="shared" si="17"/>
        <v>10.7</v>
      </c>
      <c r="AB85">
        <f t="shared" si="18"/>
        <v>0</v>
      </c>
      <c r="AC85">
        <f t="shared" si="19"/>
        <v>26</v>
      </c>
      <c r="AD85" s="4">
        <f t="shared" si="20"/>
        <v>2.1399999999999997</v>
      </c>
      <c r="AE85" s="4">
        <f t="shared" si="21"/>
        <v>0</v>
      </c>
      <c r="AF85" s="4">
        <f t="shared" si="22"/>
        <v>3</v>
      </c>
      <c r="AG85" s="4">
        <f t="shared" si="23"/>
        <v>5.14</v>
      </c>
    </row>
    <row r="86" spans="1:33" ht="12.75">
      <c r="A86" s="2" t="s">
        <v>53</v>
      </c>
      <c r="B86" s="2" t="s">
        <v>343</v>
      </c>
      <c r="C86" s="2" t="s">
        <v>27</v>
      </c>
      <c r="D86" s="2" t="s">
        <v>307</v>
      </c>
      <c r="E86" s="2" t="s">
        <v>344</v>
      </c>
      <c r="F86" s="2" t="s">
        <v>37</v>
      </c>
      <c r="G86" s="2">
        <v>25</v>
      </c>
      <c r="H86" s="2" t="s">
        <v>42</v>
      </c>
      <c r="I86" s="2" t="s">
        <v>345</v>
      </c>
      <c r="J86" s="2">
        <v>31</v>
      </c>
      <c r="K86" s="2">
        <v>10</v>
      </c>
      <c r="L86" s="2">
        <v>9</v>
      </c>
      <c r="M86" s="2">
        <v>9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4</v>
      </c>
      <c r="W86" s="2">
        <v>2</v>
      </c>
      <c r="X86" s="2">
        <v>1</v>
      </c>
      <c r="Y86" s="2">
        <v>2</v>
      </c>
      <c r="Z86">
        <f t="shared" si="16"/>
        <v>1</v>
      </c>
      <c r="AA86">
        <f t="shared" si="17"/>
        <v>9.1</v>
      </c>
      <c r="AB86">
        <f t="shared" si="18"/>
        <v>1</v>
      </c>
      <c r="AC86">
        <f t="shared" si="19"/>
        <v>19</v>
      </c>
      <c r="AD86" s="4">
        <f t="shared" si="20"/>
        <v>1.8199999999999998</v>
      </c>
      <c r="AE86" s="4">
        <f t="shared" si="21"/>
        <v>0.2</v>
      </c>
      <c r="AF86" s="4">
        <f t="shared" si="22"/>
        <v>3</v>
      </c>
      <c r="AG86" s="4">
        <f t="shared" si="23"/>
        <v>5.02</v>
      </c>
    </row>
    <row r="87" spans="1:33" ht="12.75">
      <c r="A87" s="2" t="s">
        <v>203</v>
      </c>
      <c r="B87" s="2" t="s">
        <v>204</v>
      </c>
      <c r="C87" s="2" t="s">
        <v>27</v>
      </c>
      <c r="D87" s="2" t="s">
        <v>196</v>
      </c>
      <c r="E87" s="2" t="s">
        <v>163</v>
      </c>
      <c r="F87" s="2" t="s">
        <v>164</v>
      </c>
      <c r="G87" s="2">
        <v>59</v>
      </c>
      <c r="H87" s="2" t="s">
        <v>111</v>
      </c>
      <c r="I87" s="2" t="s">
        <v>205</v>
      </c>
      <c r="J87" s="2">
        <v>39</v>
      </c>
      <c r="K87" s="2">
        <v>32</v>
      </c>
      <c r="L87" s="2">
        <v>4</v>
      </c>
      <c r="M87" s="2">
        <v>0</v>
      </c>
      <c r="N87" s="2">
        <v>8</v>
      </c>
      <c r="O87" s="2">
        <v>0</v>
      </c>
      <c r="P87" s="2">
        <v>0</v>
      </c>
      <c r="Q87" s="2">
        <v>2</v>
      </c>
      <c r="R87" s="2">
        <v>2</v>
      </c>
      <c r="S87" s="2">
        <v>3</v>
      </c>
      <c r="T87" s="2">
        <v>7</v>
      </c>
      <c r="U87" s="2">
        <v>0</v>
      </c>
      <c r="V87" s="2">
        <v>0</v>
      </c>
      <c r="W87" s="2">
        <v>0</v>
      </c>
      <c r="X87" s="2">
        <v>2</v>
      </c>
      <c r="Y87" s="2">
        <v>4</v>
      </c>
      <c r="Z87">
        <f t="shared" si="16"/>
        <v>13</v>
      </c>
      <c r="AA87">
        <f t="shared" si="17"/>
        <v>7.5</v>
      </c>
      <c r="AB87">
        <f t="shared" si="18"/>
        <v>7</v>
      </c>
      <c r="AC87">
        <f t="shared" si="19"/>
        <v>10</v>
      </c>
      <c r="AD87" s="4">
        <f t="shared" si="20"/>
        <v>1.5</v>
      </c>
      <c r="AE87" s="4">
        <f t="shared" si="21"/>
        <v>1.4</v>
      </c>
      <c r="AF87" s="4">
        <f t="shared" si="22"/>
        <v>2</v>
      </c>
      <c r="AG87" s="4">
        <f t="shared" si="23"/>
        <v>4.9</v>
      </c>
    </row>
    <row r="88" spans="1:33" ht="12.75">
      <c r="A88" s="2" t="s">
        <v>119</v>
      </c>
      <c r="B88" s="2" t="s">
        <v>481</v>
      </c>
      <c r="C88" s="2" t="s">
        <v>27</v>
      </c>
      <c r="D88" s="2" t="s">
        <v>463</v>
      </c>
      <c r="E88" s="2" t="s">
        <v>391</v>
      </c>
      <c r="F88" s="2" t="s">
        <v>250</v>
      </c>
      <c r="G88" s="2">
        <v>9</v>
      </c>
      <c r="H88" s="2" t="s">
        <v>111</v>
      </c>
      <c r="I88" s="2" t="s">
        <v>482</v>
      </c>
      <c r="J88" s="2">
        <v>70</v>
      </c>
      <c r="K88" s="2">
        <v>19</v>
      </c>
      <c r="L88" s="2">
        <v>6</v>
      </c>
      <c r="M88" s="2">
        <v>1</v>
      </c>
      <c r="N88" s="2">
        <v>5</v>
      </c>
      <c r="O88" s="2">
        <v>0</v>
      </c>
      <c r="P88" s="2">
        <v>1</v>
      </c>
      <c r="Q88" s="2">
        <v>0</v>
      </c>
      <c r="R88" s="2">
        <v>0</v>
      </c>
      <c r="S88" s="2">
        <v>0</v>
      </c>
      <c r="T88" s="2">
        <v>2</v>
      </c>
      <c r="U88" s="2">
        <v>0</v>
      </c>
      <c r="V88" s="2">
        <v>3</v>
      </c>
      <c r="W88" s="2">
        <v>0</v>
      </c>
      <c r="X88" s="2">
        <v>3</v>
      </c>
      <c r="Y88" s="2">
        <v>2</v>
      </c>
      <c r="Z88">
        <f t="shared" si="16"/>
        <v>7</v>
      </c>
      <c r="AA88">
        <f t="shared" si="17"/>
        <v>7.2</v>
      </c>
      <c r="AB88">
        <f t="shared" si="18"/>
        <v>2</v>
      </c>
      <c r="AC88">
        <f t="shared" si="19"/>
        <v>20</v>
      </c>
      <c r="AD88" s="4">
        <f t="shared" si="20"/>
        <v>1.44</v>
      </c>
      <c r="AE88" s="4">
        <f t="shared" si="21"/>
        <v>0.4</v>
      </c>
      <c r="AF88" s="4">
        <f t="shared" si="22"/>
        <v>3</v>
      </c>
      <c r="AG88" s="4">
        <f t="shared" si="23"/>
        <v>4.84</v>
      </c>
    </row>
    <row r="89" spans="1:33" ht="12.75">
      <c r="A89" s="2" t="s">
        <v>146</v>
      </c>
      <c r="B89" s="2" t="s">
        <v>284</v>
      </c>
      <c r="C89" s="2" t="s">
        <v>27</v>
      </c>
      <c r="D89" s="2" t="s">
        <v>275</v>
      </c>
      <c r="E89" s="2" t="s">
        <v>221</v>
      </c>
      <c r="F89" s="2" t="s">
        <v>186</v>
      </c>
      <c r="G89" s="2">
        <v>10</v>
      </c>
      <c r="H89" s="2" t="s">
        <v>58</v>
      </c>
      <c r="I89" s="2" t="s">
        <v>285</v>
      </c>
      <c r="J89" s="2">
        <v>30</v>
      </c>
      <c r="K89" s="2">
        <v>17</v>
      </c>
      <c r="L89" s="2">
        <v>6</v>
      </c>
      <c r="M89" s="2">
        <v>6</v>
      </c>
      <c r="N89" s="2">
        <v>3</v>
      </c>
      <c r="O89" s="2">
        <v>0</v>
      </c>
      <c r="P89" s="2">
        <v>1</v>
      </c>
      <c r="Q89" s="2">
        <v>0</v>
      </c>
      <c r="R89" s="2">
        <v>1</v>
      </c>
      <c r="S89" s="2">
        <v>0</v>
      </c>
      <c r="T89" s="2">
        <v>5</v>
      </c>
      <c r="U89" s="2">
        <v>0</v>
      </c>
      <c r="V89" s="2">
        <v>2</v>
      </c>
      <c r="W89" s="2">
        <v>2</v>
      </c>
      <c r="X89" s="2">
        <v>0</v>
      </c>
      <c r="Y89" s="2">
        <v>1</v>
      </c>
      <c r="Z89">
        <f t="shared" si="16"/>
        <v>6</v>
      </c>
      <c r="AA89">
        <f t="shared" si="17"/>
        <v>9.7</v>
      </c>
      <c r="AB89">
        <f t="shared" si="18"/>
        <v>5</v>
      </c>
      <c r="AC89">
        <f t="shared" si="19"/>
        <v>9</v>
      </c>
      <c r="AD89" s="4">
        <f t="shared" si="20"/>
        <v>1.94</v>
      </c>
      <c r="AE89" s="4">
        <f t="shared" si="21"/>
        <v>1</v>
      </c>
      <c r="AF89" s="4">
        <f t="shared" si="22"/>
        <v>1.8</v>
      </c>
      <c r="AG89" s="4">
        <f t="shared" si="23"/>
        <v>4.74</v>
      </c>
    </row>
    <row r="90" spans="1:33" ht="12.75">
      <c r="A90" s="2" t="s">
        <v>60</v>
      </c>
      <c r="B90" s="2" t="s">
        <v>332</v>
      </c>
      <c r="C90" s="2" t="s">
        <v>27</v>
      </c>
      <c r="D90" s="2" t="s">
        <v>307</v>
      </c>
      <c r="E90" s="2" t="s">
        <v>333</v>
      </c>
      <c r="F90" s="2" t="s">
        <v>334</v>
      </c>
      <c r="G90" s="2">
        <v>11</v>
      </c>
      <c r="H90" s="2" t="s">
        <v>58</v>
      </c>
      <c r="I90" s="2" t="s">
        <v>285</v>
      </c>
      <c r="J90" s="2">
        <v>30</v>
      </c>
      <c r="K90" s="2">
        <v>17</v>
      </c>
      <c r="L90" s="2">
        <v>6</v>
      </c>
      <c r="M90" s="2">
        <v>6</v>
      </c>
      <c r="N90" s="2">
        <v>3</v>
      </c>
      <c r="O90" s="2">
        <v>0</v>
      </c>
      <c r="P90" s="2">
        <v>1</v>
      </c>
      <c r="Q90" s="2">
        <v>0</v>
      </c>
      <c r="R90" s="2">
        <v>1</v>
      </c>
      <c r="S90" s="2">
        <v>0</v>
      </c>
      <c r="T90" s="2">
        <v>5</v>
      </c>
      <c r="U90" s="2">
        <v>0</v>
      </c>
      <c r="V90" s="2">
        <v>2</v>
      </c>
      <c r="W90" s="2">
        <v>2</v>
      </c>
      <c r="X90" s="2">
        <v>0</v>
      </c>
      <c r="Y90" s="2">
        <v>1</v>
      </c>
      <c r="Z90">
        <f t="shared" si="16"/>
        <v>6</v>
      </c>
      <c r="AA90">
        <f t="shared" si="17"/>
        <v>9.7</v>
      </c>
      <c r="AB90">
        <f t="shared" si="18"/>
        <v>5</v>
      </c>
      <c r="AC90">
        <f t="shared" si="19"/>
        <v>9</v>
      </c>
      <c r="AD90" s="4">
        <f t="shared" si="20"/>
        <v>1.94</v>
      </c>
      <c r="AE90" s="4">
        <f t="shared" si="21"/>
        <v>1</v>
      </c>
      <c r="AF90" s="4">
        <f t="shared" si="22"/>
        <v>1.8</v>
      </c>
      <c r="AG90" s="4">
        <f t="shared" si="23"/>
        <v>4.74</v>
      </c>
    </row>
    <row r="91" spans="1:33" ht="12.75">
      <c r="A91" s="2" t="s">
        <v>67</v>
      </c>
      <c r="B91" s="2" t="s">
        <v>179</v>
      </c>
      <c r="C91" s="2" t="s">
        <v>27</v>
      </c>
      <c r="D91" s="2" t="s">
        <v>167</v>
      </c>
      <c r="E91" s="2" t="s">
        <v>175</v>
      </c>
      <c r="F91" s="2" t="s">
        <v>180</v>
      </c>
      <c r="G91" s="2">
        <v>14</v>
      </c>
      <c r="H91" s="2" t="s">
        <v>42</v>
      </c>
      <c r="I91" s="2" t="s">
        <v>181</v>
      </c>
      <c r="J91" s="2">
        <v>69</v>
      </c>
      <c r="K91" s="2">
        <v>19</v>
      </c>
      <c r="L91" s="2">
        <v>15</v>
      </c>
      <c r="M91" s="2">
        <v>10</v>
      </c>
      <c r="N91" s="2">
        <v>0</v>
      </c>
      <c r="O91" s="2">
        <v>0</v>
      </c>
      <c r="P91" s="2">
        <v>0</v>
      </c>
      <c r="Q91" s="2">
        <v>0</v>
      </c>
      <c r="R91" s="2">
        <v>3</v>
      </c>
      <c r="S91" s="2">
        <v>0</v>
      </c>
      <c r="T91" s="2">
        <v>1</v>
      </c>
      <c r="U91" s="2">
        <v>0</v>
      </c>
      <c r="V91" s="2">
        <v>1</v>
      </c>
      <c r="W91" s="2">
        <v>1</v>
      </c>
      <c r="X91" s="2">
        <v>0</v>
      </c>
      <c r="Y91" s="2">
        <v>4</v>
      </c>
      <c r="Z91">
        <f t="shared" si="16"/>
        <v>1</v>
      </c>
      <c r="AA91">
        <f t="shared" si="17"/>
        <v>14.1</v>
      </c>
      <c r="AB91">
        <f t="shared" si="18"/>
        <v>1</v>
      </c>
      <c r="AC91">
        <f t="shared" si="19"/>
        <v>8</v>
      </c>
      <c r="AD91" s="4">
        <f t="shared" si="20"/>
        <v>2.82</v>
      </c>
      <c r="AE91" s="4">
        <f t="shared" si="21"/>
        <v>0.2</v>
      </c>
      <c r="AF91" s="4">
        <f t="shared" si="22"/>
        <v>1.6</v>
      </c>
      <c r="AG91" s="4">
        <f t="shared" si="23"/>
        <v>4.62</v>
      </c>
    </row>
    <row r="92" spans="1:33" ht="12.75">
      <c r="A92" s="2" t="s">
        <v>305</v>
      </c>
      <c r="B92" s="2" t="s">
        <v>405</v>
      </c>
      <c r="C92" s="2" t="s">
        <v>27</v>
      </c>
      <c r="D92" s="2" t="s">
        <v>359</v>
      </c>
      <c r="E92" s="2" t="s">
        <v>186</v>
      </c>
      <c r="F92" s="2" t="s">
        <v>47</v>
      </c>
      <c r="G92" s="2">
        <v>19</v>
      </c>
      <c r="H92" s="2" t="s">
        <v>111</v>
      </c>
      <c r="I92" s="2" t="s">
        <v>406</v>
      </c>
      <c r="J92" s="2">
        <v>49</v>
      </c>
      <c r="K92" s="2">
        <v>27</v>
      </c>
      <c r="L92" s="2">
        <v>9</v>
      </c>
      <c r="M92" s="2">
        <v>4</v>
      </c>
      <c r="N92" s="2">
        <v>9</v>
      </c>
      <c r="O92" s="2">
        <v>0</v>
      </c>
      <c r="P92" s="2">
        <v>3</v>
      </c>
      <c r="Q92" s="2">
        <v>2</v>
      </c>
      <c r="R92" s="2">
        <v>0</v>
      </c>
      <c r="S92" s="2">
        <v>0</v>
      </c>
      <c r="T92" s="2">
        <v>1</v>
      </c>
      <c r="U92" s="2">
        <v>0</v>
      </c>
      <c r="V92" s="2">
        <v>2</v>
      </c>
      <c r="W92" s="2">
        <v>0</v>
      </c>
      <c r="X92" s="2">
        <v>0</v>
      </c>
      <c r="Y92" s="2">
        <v>0</v>
      </c>
      <c r="Z92">
        <f t="shared" si="16"/>
        <v>4</v>
      </c>
      <c r="AA92">
        <f t="shared" si="17"/>
        <v>15.700000000000001</v>
      </c>
      <c r="AB92">
        <f t="shared" si="18"/>
        <v>1</v>
      </c>
      <c r="AC92">
        <f t="shared" si="19"/>
        <v>6</v>
      </c>
      <c r="AD92" s="4">
        <f t="shared" si="20"/>
        <v>3.14</v>
      </c>
      <c r="AE92" s="4">
        <f t="shared" si="21"/>
        <v>0.2</v>
      </c>
      <c r="AF92" s="4">
        <f t="shared" si="22"/>
        <v>1.2</v>
      </c>
      <c r="AG92" s="4">
        <f t="shared" si="23"/>
        <v>4.54</v>
      </c>
    </row>
    <row r="93" spans="1:33" ht="12.75">
      <c r="A93" s="2" t="s">
        <v>79</v>
      </c>
      <c r="B93" s="2" t="s">
        <v>108</v>
      </c>
      <c r="C93" s="2" t="s">
        <v>27</v>
      </c>
      <c r="D93" s="2" t="s">
        <v>105</v>
      </c>
      <c r="E93" s="2" t="s">
        <v>109</v>
      </c>
      <c r="F93" s="2" t="s">
        <v>110</v>
      </c>
      <c r="G93" s="2">
        <v>14</v>
      </c>
      <c r="H93" s="2" t="s">
        <v>111</v>
      </c>
      <c r="I93" s="2" t="s">
        <v>112</v>
      </c>
      <c r="J93" s="2">
        <v>75</v>
      </c>
      <c r="K93" s="2">
        <v>20</v>
      </c>
      <c r="L93" s="2">
        <v>0</v>
      </c>
      <c r="M93" s="2">
        <v>0</v>
      </c>
      <c r="N93" s="2">
        <v>16</v>
      </c>
      <c r="O93" s="2">
        <v>0</v>
      </c>
      <c r="P93" s="2">
        <v>2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4</v>
      </c>
      <c r="W93" s="2">
        <v>0</v>
      </c>
      <c r="X93" s="2">
        <v>2</v>
      </c>
      <c r="Y93" s="2">
        <v>1</v>
      </c>
      <c r="Z93">
        <f t="shared" si="16"/>
        <v>2</v>
      </c>
      <c r="AA93">
        <f t="shared" si="17"/>
        <v>7.4</v>
      </c>
      <c r="AB93">
        <f t="shared" si="18"/>
        <v>0</v>
      </c>
      <c r="AC93">
        <f t="shared" si="19"/>
        <v>19</v>
      </c>
      <c r="AD93" s="4">
        <f t="shared" si="20"/>
        <v>1.48</v>
      </c>
      <c r="AE93" s="4">
        <f t="shared" si="21"/>
        <v>0</v>
      </c>
      <c r="AF93" s="4">
        <f t="shared" si="22"/>
        <v>3</v>
      </c>
      <c r="AG93" s="4">
        <f t="shared" si="23"/>
        <v>4.48</v>
      </c>
    </row>
    <row r="94" spans="1:33" ht="12.75">
      <c r="A94" s="2" t="s">
        <v>124</v>
      </c>
      <c r="B94" s="2" t="s">
        <v>125</v>
      </c>
      <c r="C94" s="2" t="s">
        <v>27</v>
      </c>
      <c r="D94" s="2" t="s">
        <v>115</v>
      </c>
      <c r="E94" s="2" t="s">
        <v>126</v>
      </c>
      <c r="F94" s="2" t="s">
        <v>82</v>
      </c>
      <c r="G94" s="2">
        <v>30</v>
      </c>
      <c r="H94" s="2" t="s">
        <v>65</v>
      </c>
      <c r="I94" s="2" t="s">
        <v>127</v>
      </c>
      <c r="J94" s="2">
        <v>36</v>
      </c>
      <c r="K94" s="2">
        <v>11</v>
      </c>
      <c r="L94" s="2">
        <v>3</v>
      </c>
      <c r="M94" s="2">
        <v>3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8</v>
      </c>
      <c r="U94" s="2">
        <v>0</v>
      </c>
      <c r="V94" s="2">
        <v>1</v>
      </c>
      <c r="W94" s="2">
        <v>2</v>
      </c>
      <c r="X94" s="2">
        <v>1</v>
      </c>
      <c r="Y94" s="2">
        <v>2</v>
      </c>
      <c r="Z94">
        <f t="shared" si="16"/>
        <v>8</v>
      </c>
      <c r="AA94">
        <f t="shared" si="17"/>
        <v>3.8</v>
      </c>
      <c r="AB94">
        <f t="shared" si="18"/>
        <v>8</v>
      </c>
      <c r="AC94">
        <f t="shared" si="19"/>
        <v>10</v>
      </c>
      <c r="AD94" s="4">
        <f t="shared" si="20"/>
        <v>0.76</v>
      </c>
      <c r="AE94" s="4">
        <f t="shared" si="21"/>
        <v>1.6</v>
      </c>
      <c r="AF94" s="4">
        <f t="shared" si="22"/>
        <v>2</v>
      </c>
      <c r="AG94" s="4">
        <f t="shared" si="23"/>
        <v>4.36</v>
      </c>
    </row>
    <row r="95" spans="1:33" ht="12.75">
      <c r="A95" s="2" t="s">
        <v>33</v>
      </c>
      <c r="B95" s="2" t="s">
        <v>224</v>
      </c>
      <c r="C95" s="2" t="s">
        <v>27</v>
      </c>
      <c r="D95" s="2" t="s">
        <v>216</v>
      </c>
      <c r="E95" s="2" t="s">
        <v>193</v>
      </c>
      <c r="F95" s="2" t="s">
        <v>225</v>
      </c>
      <c r="G95" s="2">
        <v>14</v>
      </c>
      <c r="H95" s="2" t="s">
        <v>111</v>
      </c>
      <c r="I95" s="2" t="s">
        <v>226</v>
      </c>
      <c r="J95" s="2">
        <v>52</v>
      </c>
      <c r="K95" s="2">
        <v>11</v>
      </c>
      <c r="L95" s="2">
        <v>0</v>
      </c>
      <c r="M95" s="2">
        <v>0</v>
      </c>
      <c r="N95" s="2">
        <v>7</v>
      </c>
      <c r="O95" s="2">
        <v>0</v>
      </c>
      <c r="P95" s="2">
        <v>1</v>
      </c>
      <c r="Q95" s="2">
        <v>0</v>
      </c>
      <c r="R95" s="2">
        <v>0</v>
      </c>
      <c r="S95" s="2">
        <v>0</v>
      </c>
      <c r="T95" s="2">
        <v>3</v>
      </c>
      <c r="U95" s="2">
        <v>0</v>
      </c>
      <c r="V95" s="2">
        <v>7</v>
      </c>
      <c r="W95" s="2">
        <v>0</v>
      </c>
      <c r="X95" s="2">
        <v>2</v>
      </c>
      <c r="Y95" s="2">
        <v>2</v>
      </c>
      <c r="Z95">
        <f t="shared" si="16"/>
        <v>3</v>
      </c>
      <c r="AA95">
        <f t="shared" si="17"/>
        <v>3.7</v>
      </c>
      <c r="AB95">
        <f t="shared" si="18"/>
        <v>3</v>
      </c>
      <c r="AC95">
        <f t="shared" si="19"/>
        <v>29</v>
      </c>
      <c r="AD95" s="4">
        <f t="shared" si="20"/>
        <v>0.74</v>
      </c>
      <c r="AE95" s="4">
        <f t="shared" si="21"/>
        <v>0.6</v>
      </c>
      <c r="AF95" s="4">
        <f t="shared" si="22"/>
        <v>3</v>
      </c>
      <c r="AG95" s="4">
        <f t="shared" si="23"/>
        <v>4.34</v>
      </c>
    </row>
    <row r="96" spans="1:33" ht="12.75">
      <c r="A96" s="2" t="s">
        <v>79</v>
      </c>
      <c r="B96" s="2" t="s">
        <v>185</v>
      </c>
      <c r="C96" s="2" t="s">
        <v>27</v>
      </c>
      <c r="D96" s="2" t="s">
        <v>183</v>
      </c>
      <c r="E96" s="2" t="s">
        <v>186</v>
      </c>
      <c r="F96" s="2" t="s">
        <v>140</v>
      </c>
      <c r="G96" s="2">
        <v>14</v>
      </c>
      <c r="H96" s="2" t="s">
        <v>111</v>
      </c>
      <c r="I96" s="2" t="s">
        <v>187</v>
      </c>
      <c r="J96" s="2">
        <v>60</v>
      </c>
      <c r="K96" s="2">
        <v>43</v>
      </c>
      <c r="L96" s="2">
        <v>11</v>
      </c>
      <c r="M96" s="2">
        <v>6</v>
      </c>
      <c r="N96" s="2">
        <v>16</v>
      </c>
      <c r="O96" s="2">
        <v>0</v>
      </c>
      <c r="P96" s="2">
        <v>2</v>
      </c>
      <c r="Q96" s="2">
        <v>0</v>
      </c>
      <c r="R96" s="2">
        <v>6</v>
      </c>
      <c r="S96" s="2">
        <v>0</v>
      </c>
      <c r="T96" s="2">
        <v>1</v>
      </c>
      <c r="U96" s="2">
        <v>0</v>
      </c>
      <c r="V96" s="2">
        <v>0</v>
      </c>
      <c r="W96" s="2">
        <v>0</v>
      </c>
      <c r="X96" s="2">
        <v>0</v>
      </c>
      <c r="Y96" s="2">
        <v>1</v>
      </c>
      <c r="Z96">
        <f t="shared" si="16"/>
        <v>8</v>
      </c>
      <c r="AA96">
        <f t="shared" si="17"/>
        <v>19.5</v>
      </c>
      <c r="AB96">
        <f t="shared" si="18"/>
        <v>1</v>
      </c>
      <c r="AC96">
        <f t="shared" si="19"/>
        <v>1</v>
      </c>
      <c r="AD96" s="4">
        <f t="shared" si="20"/>
        <v>3.9</v>
      </c>
      <c r="AE96" s="4">
        <f t="shared" si="21"/>
        <v>0.2</v>
      </c>
      <c r="AF96" s="4">
        <f t="shared" si="22"/>
        <v>0.2</v>
      </c>
      <c r="AG96" s="4">
        <f t="shared" si="23"/>
        <v>4.3</v>
      </c>
    </row>
    <row r="97" spans="1:33" ht="12.75">
      <c r="A97" s="2" t="s">
        <v>434</v>
      </c>
      <c r="B97" s="2" t="s">
        <v>435</v>
      </c>
      <c r="C97" s="2" t="s">
        <v>27</v>
      </c>
      <c r="D97" s="2" t="s">
        <v>394</v>
      </c>
      <c r="E97" s="2" t="s">
        <v>436</v>
      </c>
      <c r="F97" s="2" t="s">
        <v>287</v>
      </c>
      <c r="G97" s="2">
        <v>14</v>
      </c>
      <c r="H97" s="2" t="s">
        <v>437</v>
      </c>
      <c r="I97" s="2" t="s">
        <v>438</v>
      </c>
      <c r="J97" s="2">
        <v>38</v>
      </c>
      <c r="K97" s="2">
        <v>20</v>
      </c>
      <c r="L97" s="2">
        <v>4</v>
      </c>
      <c r="M97" s="2">
        <v>3</v>
      </c>
      <c r="N97" s="2">
        <v>6</v>
      </c>
      <c r="O97" s="2">
        <v>0</v>
      </c>
      <c r="P97" s="2">
        <v>1</v>
      </c>
      <c r="Q97" s="2">
        <v>2</v>
      </c>
      <c r="R97" s="2">
        <v>3</v>
      </c>
      <c r="S97" s="2">
        <v>0</v>
      </c>
      <c r="T97" s="2">
        <v>1</v>
      </c>
      <c r="U97" s="2">
        <v>1</v>
      </c>
      <c r="V97" s="2">
        <v>1</v>
      </c>
      <c r="W97" s="2">
        <v>3</v>
      </c>
      <c r="X97" s="2">
        <v>0</v>
      </c>
      <c r="Y97" s="2">
        <v>4</v>
      </c>
      <c r="Z97">
        <f t="shared" si="16"/>
        <v>3</v>
      </c>
      <c r="AA97">
        <f t="shared" si="17"/>
        <v>9.5</v>
      </c>
      <c r="AB97">
        <f t="shared" si="18"/>
        <v>1</v>
      </c>
      <c r="AC97">
        <f t="shared" si="19"/>
        <v>10</v>
      </c>
      <c r="AD97" s="4">
        <f t="shared" si="20"/>
        <v>1.9</v>
      </c>
      <c r="AE97" s="4">
        <f t="shared" si="21"/>
        <v>0.2</v>
      </c>
      <c r="AF97" s="4">
        <f t="shared" si="22"/>
        <v>2</v>
      </c>
      <c r="AG97" s="4">
        <f t="shared" si="23"/>
        <v>4.1</v>
      </c>
    </row>
    <row r="98" spans="1:33" ht="12.75">
      <c r="A98" s="2" t="s">
        <v>60</v>
      </c>
      <c r="B98" s="2" t="s">
        <v>259</v>
      </c>
      <c r="C98" s="2" t="s">
        <v>27</v>
      </c>
      <c r="D98" s="2" t="s">
        <v>260</v>
      </c>
      <c r="E98" s="2" t="s">
        <v>261</v>
      </c>
      <c r="F98" s="2" t="s">
        <v>262</v>
      </c>
      <c r="G98" s="2">
        <v>15</v>
      </c>
      <c r="H98" s="2" t="s">
        <v>111</v>
      </c>
      <c r="I98" s="2" t="s">
        <v>263</v>
      </c>
      <c r="J98" s="2">
        <v>39</v>
      </c>
      <c r="K98" s="2">
        <v>24</v>
      </c>
      <c r="L98" s="2">
        <v>4</v>
      </c>
      <c r="M98" s="2">
        <v>3</v>
      </c>
      <c r="N98" s="2">
        <v>18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1</v>
      </c>
      <c r="W98" s="2">
        <v>1</v>
      </c>
      <c r="X98" s="2">
        <v>2</v>
      </c>
      <c r="Y98" s="2">
        <v>3</v>
      </c>
      <c r="Z98">
        <f aca="true" t="shared" si="24" ref="Z98:Z129">K98-L98-N98-P98-Q98-R98-S98-U98</f>
        <v>2</v>
      </c>
      <c r="AA98">
        <f aca="true" t="shared" si="25" ref="AA98:AA129">P98*2+(M98+O98)*1+(L98-M98+Q98+R98)*0.5+(N98-O98+S98)*0.2+Z98*0.1</f>
        <v>7.3</v>
      </c>
      <c r="AB98">
        <f aca="true" t="shared" si="26" ref="AB98:AB129">T98</f>
        <v>0</v>
      </c>
      <c r="AC98">
        <f aca="true" t="shared" si="27" ref="AC98:AC129">(V98+X98)*3+(W98+Y98)*1</f>
        <v>13</v>
      </c>
      <c r="AD98" s="4">
        <f aca="true" t="shared" si="28" ref="AD98:AD129">MIN(AA98/5,5)</f>
        <v>1.46</v>
      </c>
      <c r="AE98" s="4">
        <f aca="true" t="shared" si="29" ref="AE98:AE129">MIN(AB98/5,2)</f>
        <v>0</v>
      </c>
      <c r="AF98" s="4">
        <f aca="true" t="shared" si="30" ref="AF98:AF129">MIN(AC98/5,3)</f>
        <v>2.6</v>
      </c>
      <c r="AG98" s="4">
        <f aca="true" t="shared" si="31" ref="AG98:AG129">AD98+AE98+AF98</f>
        <v>4.0600000000000005</v>
      </c>
    </row>
    <row r="99" spans="1:33" ht="12.75">
      <c r="A99" s="2" t="s">
        <v>25</v>
      </c>
      <c r="B99" s="2" t="s">
        <v>281</v>
      </c>
      <c r="C99" s="2" t="s">
        <v>27</v>
      </c>
      <c r="D99" s="2" t="s">
        <v>266</v>
      </c>
      <c r="E99" s="2" t="s">
        <v>282</v>
      </c>
      <c r="F99" s="2" t="s">
        <v>283</v>
      </c>
      <c r="G99" s="2">
        <v>6</v>
      </c>
      <c r="H99" s="2" t="s">
        <v>111</v>
      </c>
      <c r="I99" s="2" t="s">
        <v>263</v>
      </c>
      <c r="J99" s="2">
        <v>39</v>
      </c>
      <c r="K99" s="2">
        <v>24</v>
      </c>
      <c r="L99" s="2">
        <v>4</v>
      </c>
      <c r="M99" s="2">
        <v>3</v>
      </c>
      <c r="N99" s="2">
        <v>18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1</v>
      </c>
      <c r="W99" s="2">
        <v>1</v>
      </c>
      <c r="X99" s="2">
        <v>2</v>
      </c>
      <c r="Y99" s="2">
        <v>3</v>
      </c>
      <c r="Z99">
        <f t="shared" si="24"/>
        <v>2</v>
      </c>
      <c r="AA99">
        <f t="shared" si="25"/>
        <v>7.3</v>
      </c>
      <c r="AB99">
        <f t="shared" si="26"/>
        <v>0</v>
      </c>
      <c r="AC99">
        <f t="shared" si="27"/>
        <v>13</v>
      </c>
      <c r="AD99" s="4">
        <f t="shared" si="28"/>
        <v>1.46</v>
      </c>
      <c r="AE99" s="4">
        <f t="shared" si="29"/>
        <v>0</v>
      </c>
      <c r="AF99" s="4">
        <f t="shared" si="30"/>
        <v>2.6</v>
      </c>
      <c r="AG99" s="4">
        <f t="shared" si="31"/>
        <v>4.0600000000000005</v>
      </c>
    </row>
    <row r="100" spans="1:33" ht="12.75">
      <c r="A100" s="2" t="s">
        <v>384</v>
      </c>
      <c r="B100" s="2" t="s">
        <v>385</v>
      </c>
      <c r="C100" s="2" t="s">
        <v>27</v>
      </c>
      <c r="D100" s="2" t="s">
        <v>359</v>
      </c>
      <c r="E100" s="2" t="s">
        <v>186</v>
      </c>
      <c r="F100" s="2" t="s">
        <v>250</v>
      </c>
      <c r="G100" s="2">
        <v>10</v>
      </c>
      <c r="H100" s="2" t="s">
        <v>111</v>
      </c>
      <c r="I100" s="2" t="s">
        <v>386</v>
      </c>
      <c r="J100" s="2">
        <v>64</v>
      </c>
      <c r="K100" s="2">
        <v>34</v>
      </c>
      <c r="L100" s="2">
        <v>5</v>
      </c>
      <c r="M100" s="2">
        <v>1</v>
      </c>
      <c r="N100" s="2">
        <v>23</v>
      </c>
      <c r="O100" s="2">
        <v>0</v>
      </c>
      <c r="P100" s="2">
        <v>1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3</v>
      </c>
      <c r="W100" s="2">
        <v>0</v>
      </c>
      <c r="X100" s="2">
        <v>0</v>
      </c>
      <c r="Y100" s="2">
        <v>1</v>
      </c>
      <c r="Z100">
        <f t="shared" si="24"/>
        <v>5</v>
      </c>
      <c r="AA100">
        <f t="shared" si="25"/>
        <v>10.100000000000001</v>
      </c>
      <c r="AB100">
        <f t="shared" si="26"/>
        <v>0</v>
      </c>
      <c r="AC100">
        <f t="shared" si="27"/>
        <v>10</v>
      </c>
      <c r="AD100" s="4">
        <f t="shared" si="28"/>
        <v>2.0200000000000005</v>
      </c>
      <c r="AE100" s="4">
        <f t="shared" si="29"/>
        <v>0</v>
      </c>
      <c r="AF100" s="4">
        <f t="shared" si="30"/>
        <v>2</v>
      </c>
      <c r="AG100" s="4">
        <f t="shared" si="31"/>
        <v>4.0200000000000005</v>
      </c>
    </row>
    <row r="101" spans="1:33" ht="12.75">
      <c r="A101" s="2" t="s">
        <v>53</v>
      </c>
      <c r="B101" s="2" t="s">
        <v>478</v>
      </c>
      <c r="C101" s="2" t="s">
        <v>27</v>
      </c>
      <c r="D101" s="2" t="s">
        <v>463</v>
      </c>
      <c r="E101" s="2" t="s">
        <v>201</v>
      </c>
      <c r="F101" s="2" t="s">
        <v>479</v>
      </c>
      <c r="G101" s="2">
        <v>9</v>
      </c>
      <c r="H101" s="2" t="s">
        <v>177</v>
      </c>
      <c r="I101" s="2" t="s">
        <v>480</v>
      </c>
      <c r="J101" s="2">
        <v>27</v>
      </c>
      <c r="K101" s="2">
        <v>13</v>
      </c>
      <c r="L101" s="2">
        <v>5</v>
      </c>
      <c r="M101" s="2">
        <v>3</v>
      </c>
      <c r="N101" s="2">
        <v>5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2</v>
      </c>
      <c r="V101" s="2">
        <v>2</v>
      </c>
      <c r="W101" s="2">
        <v>16</v>
      </c>
      <c r="X101" s="2">
        <v>0</v>
      </c>
      <c r="Y101" s="2">
        <v>13</v>
      </c>
      <c r="Z101">
        <f t="shared" si="24"/>
        <v>1</v>
      </c>
      <c r="AA101">
        <f t="shared" si="25"/>
        <v>5.1</v>
      </c>
      <c r="AB101">
        <f t="shared" si="26"/>
        <v>0</v>
      </c>
      <c r="AC101">
        <f t="shared" si="27"/>
        <v>35</v>
      </c>
      <c r="AD101" s="4">
        <f t="shared" si="28"/>
        <v>1.02</v>
      </c>
      <c r="AE101" s="4">
        <f t="shared" si="29"/>
        <v>0</v>
      </c>
      <c r="AF101" s="4">
        <f t="shared" si="30"/>
        <v>3</v>
      </c>
      <c r="AG101" s="4">
        <f t="shared" si="31"/>
        <v>4.02</v>
      </c>
    </row>
    <row r="102" spans="1:33" ht="12.75">
      <c r="A102" s="2" t="s">
        <v>146</v>
      </c>
      <c r="B102" s="2" t="s">
        <v>348</v>
      </c>
      <c r="C102" s="2" t="s">
        <v>27</v>
      </c>
      <c r="D102" s="2" t="s">
        <v>307</v>
      </c>
      <c r="E102" s="2" t="s">
        <v>349</v>
      </c>
      <c r="F102" s="2" t="s">
        <v>250</v>
      </c>
      <c r="G102" s="2">
        <v>12</v>
      </c>
      <c r="H102" s="2" t="s">
        <v>98</v>
      </c>
      <c r="I102" s="2" t="s">
        <v>350</v>
      </c>
      <c r="J102" s="2">
        <v>41</v>
      </c>
      <c r="K102" s="2">
        <v>30</v>
      </c>
      <c r="L102" s="2">
        <v>10</v>
      </c>
      <c r="M102" s="2">
        <v>10</v>
      </c>
      <c r="N102" s="2">
        <v>13</v>
      </c>
      <c r="O102" s="2">
        <v>0</v>
      </c>
      <c r="P102" s="2">
        <v>1</v>
      </c>
      <c r="Q102" s="2">
        <v>1</v>
      </c>
      <c r="R102" s="2">
        <v>3</v>
      </c>
      <c r="S102" s="2">
        <v>0</v>
      </c>
      <c r="T102" s="2">
        <v>2</v>
      </c>
      <c r="U102" s="2">
        <v>0</v>
      </c>
      <c r="V102" s="2">
        <v>0</v>
      </c>
      <c r="W102" s="2">
        <v>0</v>
      </c>
      <c r="X102" s="2">
        <v>0</v>
      </c>
      <c r="Y102" s="2">
        <v>1</v>
      </c>
      <c r="Z102">
        <f t="shared" si="24"/>
        <v>2</v>
      </c>
      <c r="AA102">
        <f t="shared" si="25"/>
        <v>16.8</v>
      </c>
      <c r="AB102">
        <f t="shared" si="26"/>
        <v>2</v>
      </c>
      <c r="AC102">
        <f t="shared" si="27"/>
        <v>1</v>
      </c>
      <c r="AD102" s="4">
        <f t="shared" si="28"/>
        <v>3.3600000000000003</v>
      </c>
      <c r="AE102" s="4">
        <f t="shared" si="29"/>
        <v>0.4</v>
      </c>
      <c r="AF102" s="4">
        <f t="shared" si="30"/>
        <v>0.2</v>
      </c>
      <c r="AG102" s="4">
        <f t="shared" si="31"/>
        <v>3.9600000000000004</v>
      </c>
    </row>
    <row r="103" spans="1:33" ht="12.75">
      <c r="A103" s="2" t="s">
        <v>67</v>
      </c>
      <c r="B103" s="2" t="s">
        <v>276</v>
      </c>
      <c r="C103" s="2" t="s">
        <v>27</v>
      </c>
      <c r="D103" s="2" t="s">
        <v>275</v>
      </c>
      <c r="E103" s="2" t="s">
        <v>50</v>
      </c>
      <c r="F103" s="2" t="s">
        <v>277</v>
      </c>
      <c r="G103" s="2">
        <v>14</v>
      </c>
      <c r="H103" s="2" t="s">
        <v>177</v>
      </c>
      <c r="I103" s="2" t="s">
        <v>278</v>
      </c>
      <c r="J103" s="2">
        <v>29</v>
      </c>
      <c r="K103" s="2">
        <v>21</v>
      </c>
      <c r="L103" s="2">
        <v>3</v>
      </c>
      <c r="M103" s="2">
        <v>3</v>
      </c>
      <c r="N103" s="2">
        <v>14</v>
      </c>
      <c r="O103" s="2">
        <v>0</v>
      </c>
      <c r="P103" s="2">
        <v>1</v>
      </c>
      <c r="Q103" s="2">
        <v>0</v>
      </c>
      <c r="R103" s="2">
        <v>1</v>
      </c>
      <c r="S103" s="2">
        <v>0</v>
      </c>
      <c r="T103" s="2">
        <v>0</v>
      </c>
      <c r="U103" s="2">
        <v>0</v>
      </c>
      <c r="V103" s="2">
        <v>2</v>
      </c>
      <c r="W103" s="2">
        <v>3</v>
      </c>
      <c r="X103" s="2">
        <v>0</v>
      </c>
      <c r="Y103" s="2">
        <v>2</v>
      </c>
      <c r="Z103">
        <f t="shared" si="24"/>
        <v>2</v>
      </c>
      <c r="AA103">
        <f t="shared" si="25"/>
        <v>8.5</v>
      </c>
      <c r="AB103">
        <f t="shared" si="26"/>
        <v>0</v>
      </c>
      <c r="AC103">
        <f t="shared" si="27"/>
        <v>11</v>
      </c>
      <c r="AD103" s="4">
        <f t="shared" si="28"/>
        <v>1.7</v>
      </c>
      <c r="AE103" s="4">
        <f t="shared" si="29"/>
        <v>0</v>
      </c>
      <c r="AF103" s="4">
        <f t="shared" si="30"/>
        <v>2.2</v>
      </c>
      <c r="AG103" s="4">
        <f t="shared" si="31"/>
        <v>3.9000000000000004</v>
      </c>
    </row>
    <row r="104" spans="1:33" ht="12.75">
      <c r="A104" s="2" t="s">
        <v>53</v>
      </c>
      <c r="B104" s="2" t="s">
        <v>54</v>
      </c>
      <c r="C104" s="2" t="s">
        <v>27</v>
      </c>
      <c r="D104" s="2" t="s">
        <v>55</v>
      </c>
      <c r="E104" s="2" t="s">
        <v>56</v>
      </c>
      <c r="F104" s="2" t="s">
        <v>57</v>
      </c>
      <c r="G104" s="2">
        <v>28</v>
      </c>
      <c r="H104" s="2" t="s">
        <v>58</v>
      </c>
      <c r="I104" s="2" t="s">
        <v>59</v>
      </c>
      <c r="J104" s="2">
        <v>51</v>
      </c>
      <c r="K104" s="2">
        <v>18</v>
      </c>
      <c r="L104" s="2">
        <v>8</v>
      </c>
      <c r="M104" s="2">
        <v>3</v>
      </c>
      <c r="N104" s="2">
        <v>1</v>
      </c>
      <c r="O104" s="2">
        <v>0</v>
      </c>
      <c r="P104" s="2">
        <v>1</v>
      </c>
      <c r="Q104" s="2">
        <v>1</v>
      </c>
      <c r="R104" s="2">
        <v>2</v>
      </c>
      <c r="S104" s="2">
        <v>0</v>
      </c>
      <c r="T104" s="2">
        <v>5</v>
      </c>
      <c r="U104" s="2">
        <v>0</v>
      </c>
      <c r="V104" s="2">
        <v>1</v>
      </c>
      <c r="W104" s="2">
        <v>1</v>
      </c>
      <c r="X104" s="2">
        <v>0</v>
      </c>
      <c r="Y104" s="2">
        <v>0</v>
      </c>
      <c r="Z104">
        <f t="shared" si="24"/>
        <v>5</v>
      </c>
      <c r="AA104">
        <f t="shared" si="25"/>
        <v>9.7</v>
      </c>
      <c r="AB104">
        <f t="shared" si="26"/>
        <v>5</v>
      </c>
      <c r="AC104">
        <f t="shared" si="27"/>
        <v>4</v>
      </c>
      <c r="AD104" s="4">
        <f t="shared" si="28"/>
        <v>1.94</v>
      </c>
      <c r="AE104" s="4">
        <f t="shared" si="29"/>
        <v>1</v>
      </c>
      <c r="AF104" s="4">
        <f t="shared" si="30"/>
        <v>0.8</v>
      </c>
      <c r="AG104" s="4">
        <f t="shared" si="31"/>
        <v>3.74</v>
      </c>
    </row>
    <row r="105" spans="1:33" ht="12.75">
      <c r="A105" s="2" t="s">
        <v>466</v>
      </c>
      <c r="B105" s="2" t="s">
        <v>467</v>
      </c>
      <c r="C105" s="2" t="s">
        <v>27</v>
      </c>
      <c r="D105" s="2" t="s">
        <v>463</v>
      </c>
      <c r="E105" s="2" t="s">
        <v>163</v>
      </c>
      <c r="F105" s="2" t="s">
        <v>468</v>
      </c>
      <c r="G105" s="2">
        <v>28</v>
      </c>
      <c r="H105" s="2" t="s">
        <v>469</v>
      </c>
      <c r="I105" s="2" t="s">
        <v>470</v>
      </c>
      <c r="J105" s="2">
        <v>25</v>
      </c>
      <c r="K105" s="2">
        <v>30</v>
      </c>
      <c r="L105" s="2">
        <v>4</v>
      </c>
      <c r="M105" s="2">
        <v>1</v>
      </c>
      <c r="N105" s="2">
        <v>8</v>
      </c>
      <c r="O105" s="2">
        <v>0</v>
      </c>
      <c r="P105" s="2">
        <v>1</v>
      </c>
      <c r="Q105" s="2">
        <v>0</v>
      </c>
      <c r="R105" s="2">
        <v>0</v>
      </c>
      <c r="S105" s="2">
        <v>0</v>
      </c>
      <c r="T105" s="2">
        <v>7</v>
      </c>
      <c r="U105" s="2">
        <v>10</v>
      </c>
      <c r="V105" s="2">
        <v>1</v>
      </c>
      <c r="W105" s="2">
        <v>1</v>
      </c>
      <c r="X105" s="2">
        <v>0</v>
      </c>
      <c r="Y105" s="2">
        <v>0</v>
      </c>
      <c r="Z105">
        <f t="shared" si="24"/>
        <v>7</v>
      </c>
      <c r="AA105">
        <f t="shared" si="25"/>
        <v>6.8</v>
      </c>
      <c r="AB105">
        <f t="shared" si="26"/>
        <v>7</v>
      </c>
      <c r="AC105">
        <f t="shared" si="27"/>
        <v>4</v>
      </c>
      <c r="AD105" s="4">
        <f t="shared" si="28"/>
        <v>1.3599999999999999</v>
      </c>
      <c r="AE105" s="4">
        <f t="shared" si="29"/>
        <v>1.4</v>
      </c>
      <c r="AF105" s="4">
        <f t="shared" si="30"/>
        <v>0.8</v>
      </c>
      <c r="AG105" s="4">
        <f t="shared" si="31"/>
        <v>3.5599999999999996</v>
      </c>
    </row>
    <row r="106" spans="1:33" ht="12.75">
      <c r="A106" s="2" t="s">
        <v>38</v>
      </c>
      <c r="B106" s="2" t="s">
        <v>358</v>
      </c>
      <c r="C106" s="2" t="s">
        <v>27</v>
      </c>
      <c r="D106" s="2" t="s">
        <v>359</v>
      </c>
      <c r="E106" s="2" t="s">
        <v>360</v>
      </c>
      <c r="F106" s="2" t="s">
        <v>321</v>
      </c>
      <c r="G106" s="2">
        <v>20</v>
      </c>
      <c r="H106" s="2" t="s">
        <v>31</v>
      </c>
      <c r="I106" s="2" t="s">
        <v>361</v>
      </c>
      <c r="J106" s="2">
        <v>37</v>
      </c>
      <c r="K106" s="2">
        <v>19</v>
      </c>
      <c r="L106" s="2">
        <v>4</v>
      </c>
      <c r="M106" s="2">
        <v>1</v>
      </c>
      <c r="N106" s="2">
        <v>5</v>
      </c>
      <c r="O106" s="2">
        <v>0</v>
      </c>
      <c r="P106" s="2">
        <v>0</v>
      </c>
      <c r="Q106" s="2">
        <v>0</v>
      </c>
      <c r="R106" s="2">
        <v>3</v>
      </c>
      <c r="S106" s="2">
        <v>0</v>
      </c>
      <c r="T106" s="2">
        <v>6</v>
      </c>
      <c r="U106" s="2">
        <v>0</v>
      </c>
      <c r="V106" s="2">
        <v>2</v>
      </c>
      <c r="W106" s="2">
        <v>0</v>
      </c>
      <c r="X106" s="2">
        <v>0</v>
      </c>
      <c r="Y106" s="2">
        <v>0</v>
      </c>
      <c r="Z106">
        <f t="shared" si="24"/>
        <v>7</v>
      </c>
      <c r="AA106">
        <f t="shared" si="25"/>
        <v>5.7</v>
      </c>
      <c r="AB106">
        <f t="shared" si="26"/>
        <v>6</v>
      </c>
      <c r="AC106">
        <f t="shared" si="27"/>
        <v>6</v>
      </c>
      <c r="AD106" s="4">
        <f t="shared" si="28"/>
        <v>1.1400000000000001</v>
      </c>
      <c r="AE106" s="4">
        <f t="shared" si="29"/>
        <v>1.2</v>
      </c>
      <c r="AF106" s="4">
        <f t="shared" si="30"/>
        <v>1.2</v>
      </c>
      <c r="AG106" s="4">
        <f t="shared" si="31"/>
        <v>3.54</v>
      </c>
    </row>
    <row r="107" spans="1:33" ht="12.75">
      <c r="A107" s="2" t="s">
        <v>53</v>
      </c>
      <c r="B107" s="2" t="s">
        <v>182</v>
      </c>
      <c r="C107" s="2" t="s">
        <v>27</v>
      </c>
      <c r="D107" s="2" t="s">
        <v>183</v>
      </c>
      <c r="E107" s="2" t="s">
        <v>82</v>
      </c>
      <c r="F107" s="2" t="s">
        <v>152</v>
      </c>
      <c r="G107" s="2">
        <v>5</v>
      </c>
      <c r="H107" s="2" t="s">
        <v>31</v>
      </c>
      <c r="I107" s="2" t="s">
        <v>184</v>
      </c>
      <c r="J107" s="2">
        <v>71</v>
      </c>
      <c r="K107" s="2">
        <v>34</v>
      </c>
      <c r="L107" s="2">
        <v>4</v>
      </c>
      <c r="M107" s="2">
        <v>2</v>
      </c>
      <c r="N107" s="2">
        <v>17</v>
      </c>
      <c r="O107" s="2">
        <v>0</v>
      </c>
      <c r="P107" s="2">
        <v>0</v>
      </c>
      <c r="Q107" s="2">
        <v>1</v>
      </c>
      <c r="R107" s="2">
        <v>9</v>
      </c>
      <c r="S107" s="2">
        <v>0</v>
      </c>
      <c r="T107" s="2">
        <v>2</v>
      </c>
      <c r="U107" s="2">
        <v>0</v>
      </c>
      <c r="V107" s="2">
        <v>0</v>
      </c>
      <c r="W107" s="2">
        <v>0</v>
      </c>
      <c r="X107" s="2">
        <v>1</v>
      </c>
      <c r="Y107" s="2">
        <v>1</v>
      </c>
      <c r="Z107">
        <f t="shared" si="24"/>
        <v>3</v>
      </c>
      <c r="AA107">
        <f t="shared" si="25"/>
        <v>11.700000000000001</v>
      </c>
      <c r="AB107">
        <f t="shared" si="26"/>
        <v>2</v>
      </c>
      <c r="AC107">
        <f t="shared" si="27"/>
        <v>4</v>
      </c>
      <c r="AD107" s="4">
        <f t="shared" si="28"/>
        <v>2.3400000000000003</v>
      </c>
      <c r="AE107" s="4">
        <f t="shared" si="29"/>
        <v>0.4</v>
      </c>
      <c r="AF107" s="4">
        <f t="shared" si="30"/>
        <v>0.8</v>
      </c>
      <c r="AG107" s="4">
        <f t="shared" si="31"/>
        <v>3.54</v>
      </c>
    </row>
    <row r="108" spans="1:33" ht="12.75">
      <c r="A108" s="2" t="s">
        <v>317</v>
      </c>
      <c r="B108" s="2" t="s">
        <v>455</v>
      </c>
      <c r="C108" s="2" t="s">
        <v>27</v>
      </c>
      <c r="D108" s="2" t="s">
        <v>394</v>
      </c>
      <c r="E108" s="2" t="s">
        <v>197</v>
      </c>
      <c r="F108" s="2" t="s">
        <v>56</v>
      </c>
      <c r="G108" s="2">
        <v>8</v>
      </c>
      <c r="H108" s="2" t="s">
        <v>198</v>
      </c>
      <c r="I108" s="2" t="s">
        <v>456</v>
      </c>
      <c r="J108" s="2">
        <v>35</v>
      </c>
      <c r="K108" s="2">
        <v>14</v>
      </c>
      <c r="L108" s="2">
        <v>1</v>
      </c>
      <c r="M108" s="2">
        <v>0</v>
      </c>
      <c r="N108" s="2">
        <v>0</v>
      </c>
      <c r="O108" s="2">
        <v>0</v>
      </c>
      <c r="P108" s="2">
        <v>1</v>
      </c>
      <c r="Q108" s="2">
        <v>0</v>
      </c>
      <c r="R108" s="2">
        <v>4</v>
      </c>
      <c r="S108" s="2">
        <v>0</v>
      </c>
      <c r="T108" s="2">
        <v>7</v>
      </c>
      <c r="U108" s="2">
        <v>0</v>
      </c>
      <c r="V108" s="2">
        <v>0</v>
      </c>
      <c r="W108" s="2">
        <v>1</v>
      </c>
      <c r="X108" s="2">
        <v>1</v>
      </c>
      <c r="Y108" s="2">
        <v>1</v>
      </c>
      <c r="Z108">
        <f t="shared" si="24"/>
        <v>8</v>
      </c>
      <c r="AA108">
        <f t="shared" si="25"/>
        <v>5.3</v>
      </c>
      <c r="AB108">
        <f t="shared" si="26"/>
        <v>7</v>
      </c>
      <c r="AC108">
        <f t="shared" si="27"/>
        <v>5</v>
      </c>
      <c r="AD108" s="4">
        <f t="shared" si="28"/>
        <v>1.06</v>
      </c>
      <c r="AE108" s="4">
        <f t="shared" si="29"/>
        <v>1.4</v>
      </c>
      <c r="AF108" s="4">
        <f t="shared" si="30"/>
        <v>1</v>
      </c>
      <c r="AG108" s="4">
        <f t="shared" si="31"/>
        <v>3.46</v>
      </c>
    </row>
    <row r="109" spans="1:33" ht="12.75">
      <c r="A109" s="2" t="s">
        <v>133</v>
      </c>
      <c r="B109" s="2" t="s">
        <v>159</v>
      </c>
      <c r="C109" s="2" t="s">
        <v>27</v>
      </c>
      <c r="D109" s="2" t="s">
        <v>156</v>
      </c>
      <c r="E109" s="2" t="s">
        <v>160</v>
      </c>
      <c r="F109" s="2" t="s">
        <v>136</v>
      </c>
      <c r="G109" s="2">
        <v>7</v>
      </c>
      <c r="H109" s="2" t="s">
        <v>111</v>
      </c>
      <c r="I109" s="2" t="s">
        <v>161</v>
      </c>
      <c r="J109" s="2">
        <v>68</v>
      </c>
      <c r="K109" s="2">
        <v>35</v>
      </c>
      <c r="L109" s="2">
        <v>1</v>
      </c>
      <c r="M109" s="2">
        <v>0</v>
      </c>
      <c r="N109" s="2">
        <v>3</v>
      </c>
      <c r="O109" s="2">
        <v>0</v>
      </c>
      <c r="P109" s="2">
        <v>1</v>
      </c>
      <c r="Q109" s="2">
        <v>0</v>
      </c>
      <c r="R109" s="2">
        <v>2</v>
      </c>
      <c r="S109" s="2">
        <v>1</v>
      </c>
      <c r="T109" s="2">
        <v>17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>
        <f t="shared" si="24"/>
        <v>27</v>
      </c>
      <c r="AA109">
        <f t="shared" si="25"/>
        <v>7</v>
      </c>
      <c r="AB109">
        <f t="shared" si="26"/>
        <v>17</v>
      </c>
      <c r="AC109">
        <f t="shared" si="27"/>
        <v>0</v>
      </c>
      <c r="AD109" s="4">
        <f t="shared" si="28"/>
        <v>1.4</v>
      </c>
      <c r="AE109" s="4">
        <f t="shared" si="29"/>
        <v>2</v>
      </c>
      <c r="AF109" s="4">
        <f t="shared" si="30"/>
        <v>0</v>
      </c>
      <c r="AG109" s="4">
        <f t="shared" si="31"/>
        <v>3.4</v>
      </c>
    </row>
    <row r="110" spans="1:33" ht="12.75">
      <c r="A110" s="2" t="s">
        <v>79</v>
      </c>
      <c r="B110" s="2" t="s">
        <v>351</v>
      </c>
      <c r="C110" s="2" t="s">
        <v>27</v>
      </c>
      <c r="D110" s="2" t="s">
        <v>307</v>
      </c>
      <c r="E110" s="2" t="s">
        <v>352</v>
      </c>
      <c r="F110" s="2" t="s">
        <v>221</v>
      </c>
      <c r="G110" s="2">
        <v>15</v>
      </c>
      <c r="H110" s="2" t="s">
        <v>111</v>
      </c>
      <c r="I110" s="2" t="s">
        <v>353</v>
      </c>
      <c r="J110" s="2">
        <v>38</v>
      </c>
      <c r="K110" s="2">
        <v>16</v>
      </c>
      <c r="L110" s="2">
        <v>1</v>
      </c>
      <c r="M110" s="2">
        <v>0</v>
      </c>
      <c r="N110" s="2">
        <v>5</v>
      </c>
      <c r="O110" s="2">
        <v>0</v>
      </c>
      <c r="P110" s="2">
        <v>0</v>
      </c>
      <c r="Q110" s="2">
        <v>1</v>
      </c>
      <c r="R110" s="2">
        <v>1</v>
      </c>
      <c r="S110" s="2">
        <v>0</v>
      </c>
      <c r="T110" s="2">
        <v>4</v>
      </c>
      <c r="U110" s="2">
        <v>0</v>
      </c>
      <c r="V110" s="2">
        <v>1</v>
      </c>
      <c r="W110" s="2">
        <v>2</v>
      </c>
      <c r="X110" s="2">
        <v>0</v>
      </c>
      <c r="Y110" s="2">
        <v>4</v>
      </c>
      <c r="Z110">
        <f t="shared" si="24"/>
        <v>8</v>
      </c>
      <c r="AA110">
        <f t="shared" si="25"/>
        <v>3.3</v>
      </c>
      <c r="AB110">
        <f t="shared" si="26"/>
        <v>4</v>
      </c>
      <c r="AC110">
        <f t="shared" si="27"/>
        <v>9</v>
      </c>
      <c r="AD110" s="4">
        <f t="shared" si="28"/>
        <v>0.6599999999999999</v>
      </c>
      <c r="AE110" s="4">
        <f t="shared" si="29"/>
        <v>0.8</v>
      </c>
      <c r="AF110" s="4">
        <f t="shared" si="30"/>
        <v>1.8</v>
      </c>
      <c r="AG110" s="4">
        <f t="shared" si="31"/>
        <v>3.26</v>
      </c>
    </row>
    <row r="111" spans="1:33" ht="12.75">
      <c r="A111" s="2" t="s">
        <v>67</v>
      </c>
      <c r="B111" s="2" t="s">
        <v>335</v>
      </c>
      <c r="C111" s="2" t="s">
        <v>27</v>
      </c>
      <c r="D111" s="2" t="s">
        <v>307</v>
      </c>
      <c r="E111" s="2" t="s">
        <v>82</v>
      </c>
      <c r="F111" s="2" t="s">
        <v>336</v>
      </c>
      <c r="G111" s="2">
        <v>35</v>
      </c>
      <c r="H111" s="2" t="s">
        <v>65</v>
      </c>
      <c r="I111" s="2" t="s">
        <v>337</v>
      </c>
      <c r="J111" s="2">
        <v>23</v>
      </c>
      <c r="K111" s="2">
        <v>12</v>
      </c>
      <c r="L111" s="2">
        <v>6</v>
      </c>
      <c r="M111" s="2">
        <v>5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6</v>
      </c>
      <c r="U111" s="2">
        <v>0</v>
      </c>
      <c r="V111" s="2">
        <v>1</v>
      </c>
      <c r="W111" s="2">
        <v>0</v>
      </c>
      <c r="X111" s="2">
        <v>0</v>
      </c>
      <c r="Y111" s="2">
        <v>1</v>
      </c>
      <c r="Z111">
        <f t="shared" si="24"/>
        <v>6</v>
      </c>
      <c r="AA111">
        <f t="shared" si="25"/>
        <v>6.1</v>
      </c>
      <c r="AB111">
        <f t="shared" si="26"/>
        <v>6</v>
      </c>
      <c r="AC111">
        <f t="shared" si="27"/>
        <v>4</v>
      </c>
      <c r="AD111" s="4">
        <f t="shared" si="28"/>
        <v>1.22</v>
      </c>
      <c r="AE111" s="4">
        <f t="shared" si="29"/>
        <v>1.2</v>
      </c>
      <c r="AF111" s="4">
        <f t="shared" si="30"/>
        <v>0.8</v>
      </c>
      <c r="AG111" s="4">
        <f t="shared" si="31"/>
        <v>3.2199999999999998</v>
      </c>
    </row>
    <row r="112" spans="1:33" ht="12.75">
      <c r="A112" s="2" t="s">
        <v>79</v>
      </c>
      <c r="B112" s="2" t="s">
        <v>429</v>
      </c>
      <c r="C112" s="2" t="s">
        <v>62</v>
      </c>
      <c r="D112" s="2" t="s">
        <v>394</v>
      </c>
      <c r="E112" s="2" t="s">
        <v>96</v>
      </c>
      <c r="F112" s="2" t="s">
        <v>430</v>
      </c>
      <c r="G112" s="2">
        <v>8</v>
      </c>
      <c r="H112" s="2" t="s">
        <v>177</v>
      </c>
      <c r="I112" s="2" t="s">
        <v>431</v>
      </c>
      <c r="J112" s="2">
        <v>39</v>
      </c>
      <c r="K112" s="2">
        <v>20</v>
      </c>
      <c r="L112" s="2">
        <v>15</v>
      </c>
      <c r="M112" s="2">
        <v>6</v>
      </c>
      <c r="N112" s="2">
        <v>2</v>
      </c>
      <c r="O112" s="2">
        <v>0</v>
      </c>
      <c r="P112" s="2">
        <v>0</v>
      </c>
      <c r="Q112" s="2">
        <v>2</v>
      </c>
      <c r="R112" s="2">
        <v>0</v>
      </c>
      <c r="S112" s="2">
        <v>0</v>
      </c>
      <c r="T112" s="2">
        <v>1</v>
      </c>
      <c r="U112" s="2">
        <v>0</v>
      </c>
      <c r="V112" s="2">
        <v>0</v>
      </c>
      <c r="W112" s="2">
        <v>2</v>
      </c>
      <c r="X112" s="2">
        <v>0</v>
      </c>
      <c r="Y112" s="2">
        <v>1</v>
      </c>
      <c r="Z112">
        <f t="shared" si="24"/>
        <v>1</v>
      </c>
      <c r="AA112">
        <f t="shared" si="25"/>
        <v>12</v>
      </c>
      <c r="AB112">
        <f t="shared" si="26"/>
        <v>1</v>
      </c>
      <c r="AC112">
        <f t="shared" si="27"/>
        <v>3</v>
      </c>
      <c r="AD112" s="4">
        <f t="shared" si="28"/>
        <v>2.4</v>
      </c>
      <c r="AE112" s="4">
        <f t="shared" si="29"/>
        <v>0.2</v>
      </c>
      <c r="AF112" s="4">
        <f t="shared" si="30"/>
        <v>0.6</v>
      </c>
      <c r="AG112" s="4">
        <f t="shared" si="31"/>
        <v>3.2</v>
      </c>
    </row>
    <row r="113" spans="1:33" ht="12.75">
      <c r="A113" s="2" t="s">
        <v>60</v>
      </c>
      <c r="B113" s="2" t="s">
        <v>452</v>
      </c>
      <c r="C113" s="2" t="s">
        <v>27</v>
      </c>
      <c r="D113" s="2" t="s">
        <v>394</v>
      </c>
      <c r="E113" s="2" t="s">
        <v>149</v>
      </c>
      <c r="F113" s="2" t="s">
        <v>64</v>
      </c>
      <c r="G113" s="2">
        <v>12</v>
      </c>
      <c r="H113" s="2" t="s">
        <v>177</v>
      </c>
      <c r="I113" s="2" t="s">
        <v>431</v>
      </c>
      <c r="J113" s="2">
        <v>39</v>
      </c>
      <c r="K113" s="2">
        <v>20</v>
      </c>
      <c r="L113" s="2">
        <v>15</v>
      </c>
      <c r="M113" s="2">
        <v>6</v>
      </c>
      <c r="N113" s="2">
        <v>2</v>
      </c>
      <c r="O113" s="2">
        <v>0</v>
      </c>
      <c r="P113" s="2">
        <v>0</v>
      </c>
      <c r="Q113" s="2">
        <v>2</v>
      </c>
      <c r="R113" s="2">
        <v>0</v>
      </c>
      <c r="S113" s="2">
        <v>0</v>
      </c>
      <c r="T113" s="2">
        <v>1</v>
      </c>
      <c r="U113" s="2">
        <v>0</v>
      </c>
      <c r="V113" s="2">
        <v>0</v>
      </c>
      <c r="W113" s="2">
        <v>2</v>
      </c>
      <c r="X113" s="2">
        <v>0</v>
      </c>
      <c r="Y113" s="2">
        <v>1</v>
      </c>
      <c r="Z113">
        <f t="shared" si="24"/>
        <v>1</v>
      </c>
      <c r="AA113">
        <f t="shared" si="25"/>
        <v>12</v>
      </c>
      <c r="AB113">
        <f t="shared" si="26"/>
        <v>1</v>
      </c>
      <c r="AC113">
        <f t="shared" si="27"/>
        <v>3</v>
      </c>
      <c r="AD113" s="4">
        <f t="shared" si="28"/>
        <v>2.4</v>
      </c>
      <c r="AE113" s="4">
        <f t="shared" si="29"/>
        <v>0.2</v>
      </c>
      <c r="AF113" s="4">
        <f t="shared" si="30"/>
        <v>0.6</v>
      </c>
      <c r="AG113" s="4">
        <f t="shared" si="31"/>
        <v>3.2</v>
      </c>
    </row>
    <row r="114" spans="1:33" ht="12.75">
      <c r="A114" s="2" t="s">
        <v>146</v>
      </c>
      <c r="B114" s="2" t="s">
        <v>362</v>
      </c>
      <c r="C114" s="2" t="s">
        <v>27</v>
      </c>
      <c r="D114" s="2" t="s">
        <v>359</v>
      </c>
      <c r="E114" s="2" t="s">
        <v>243</v>
      </c>
      <c r="F114" s="2" t="s">
        <v>363</v>
      </c>
      <c r="G114" s="2">
        <v>15</v>
      </c>
      <c r="H114" s="2" t="s">
        <v>111</v>
      </c>
      <c r="I114" s="2" t="s">
        <v>364</v>
      </c>
      <c r="J114" s="2">
        <v>57</v>
      </c>
      <c r="K114" s="2">
        <v>27</v>
      </c>
      <c r="L114" s="2">
        <v>2</v>
      </c>
      <c r="M114" s="2">
        <v>0</v>
      </c>
      <c r="N114" s="2">
        <v>10</v>
      </c>
      <c r="O114" s="2">
        <v>0</v>
      </c>
      <c r="P114" s="2">
        <v>2</v>
      </c>
      <c r="Q114" s="2">
        <v>6</v>
      </c>
      <c r="R114" s="2">
        <v>0</v>
      </c>
      <c r="S114" s="2">
        <v>1</v>
      </c>
      <c r="T114" s="2">
        <v>1</v>
      </c>
      <c r="U114" s="2">
        <v>0</v>
      </c>
      <c r="V114" s="2">
        <v>0</v>
      </c>
      <c r="W114" s="2">
        <v>1</v>
      </c>
      <c r="X114" s="2">
        <v>1</v>
      </c>
      <c r="Y114" s="2">
        <v>0</v>
      </c>
      <c r="Z114">
        <f t="shared" si="24"/>
        <v>6</v>
      </c>
      <c r="AA114">
        <f t="shared" si="25"/>
        <v>10.799999999999999</v>
      </c>
      <c r="AB114">
        <f t="shared" si="26"/>
        <v>1</v>
      </c>
      <c r="AC114">
        <f t="shared" si="27"/>
        <v>4</v>
      </c>
      <c r="AD114" s="4">
        <f t="shared" si="28"/>
        <v>2.1599999999999997</v>
      </c>
      <c r="AE114" s="4">
        <f t="shared" si="29"/>
        <v>0.2</v>
      </c>
      <c r="AF114" s="4">
        <f t="shared" si="30"/>
        <v>0.8</v>
      </c>
      <c r="AG114" s="4">
        <f t="shared" si="31"/>
        <v>3.16</v>
      </c>
    </row>
    <row r="115" spans="1:33" ht="12.75">
      <c r="A115" s="2" t="s">
        <v>170</v>
      </c>
      <c r="B115" s="2" t="s">
        <v>462</v>
      </c>
      <c r="C115" s="2" t="s">
        <v>27</v>
      </c>
      <c r="D115" s="2" t="s">
        <v>463</v>
      </c>
      <c r="E115" s="2" t="s">
        <v>238</v>
      </c>
      <c r="F115" s="2" t="s">
        <v>82</v>
      </c>
      <c r="G115" s="2">
        <v>16</v>
      </c>
      <c r="H115" s="2" t="s">
        <v>111</v>
      </c>
      <c r="I115" s="2" t="s">
        <v>364</v>
      </c>
      <c r="J115" s="2">
        <v>57</v>
      </c>
      <c r="K115" s="2">
        <v>27</v>
      </c>
      <c r="L115" s="2">
        <v>2</v>
      </c>
      <c r="M115" s="2">
        <v>0</v>
      </c>
      <c r="N115" s="2">
        <v>10</v>
      </c>
      <c r="O115" s="2">
        <v>0</v>
      </c>
      <c r="P115" s="2">
        <v>2</v>
      </c>
      <c r="Q115" s="2">
        <v>6</v>
      </c>
      <c r="R115" s="2">
        <v>0</v>
      </c>
      <c r="S115" s="2">
        <v>1</v>
      </c>
      <c r="T115" s="2">
        <v>1</v>
      </c>
      <c r="U115" s="2">
        <v>0</v>
      </c>
      <c r="V115" s="2">
        <v>0</v>
      </c>
      <c r="W115" s="2">
        <v>1</v>
      </c>
      <c r="X115" s="2">
        <v>1</v>
      </c>
      <c r="Y115" s="2">
        <v>0</v>
      </c>
      <c r="Z115">
        <f t="shared" si="24"/>
        <v>6</v>
      </c>
      <c r="AA115">
        <f t="shared" si="25"/>
        <v>10.799999999999999</v>
      </c>
      <c r="AB115">
        <f t="shared" si="26"/>
        <v>1</v>
      </c>
      <c r="AC115">
        <f t="shared" si="27"/>
        <v>4</v>
      </c>
      <c r="AD115" s="4">
        <f t="shared" si="28"/>
        <v>2.1599999999999997</v>
      </c>
      <c r="AE115" s="4">
        <f t="shared" si="29"/>
        <v>0.2</v>
      </c>
      <c r="AF115" s="4">
        <f t="shared" si="30"/>
        <v>0.8</v>
      </c>
      <c r="AG115" s="4">
        <f t="shared" si="31"/>
        <v>3.16</v>
      </c>
    </row>
    <row r="116" spans="1:33" ht="12.75">
      <c r="A116" s="2" t="s">
        <v>53</v>
      </c>
      <c r="B116" s="2" t="s">
        <v>378</v>
      </c>
      <c r="C116" s="2" t="s">
        <v>27</v>
      </c>
      <c r="D116" s="2" t="s">
        <v>359</v>
      </c>
      <c r="E116" s="2" t="s">
        <v>96</v>
      </c>
      <c r="F116" s="2" t="s">
        <v>379</v>
      </c>
      <c r="G116" s="2">
        <v>7</v>
      </c>
      <c r="H116" s="2" t="s">
        <v>111</v>
      </c>
      <c r="I116" s="2" t="s">
        <v>380</v>
      </c>
      <c r="J116" s="2">
        <v>26</v>
      </c>
      <c r="K116" s="2">
        <v>22</v>
      </c>
      <c r="L116" s="2">
        <v>4</v>
      </c>
      <c r="M116" s="2">
        <v>2</v>
      </c>
      <c r="N116" s="2">
        <v>17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1</v>
      </c>
      <c r="W116" s="2">
        <v>4</v>
      </c>
      <c r="X116" s="2">
        <v>0</v>
      </c>
      <c r="Y116" s="2">
        <v>2</v>
      </c>
      <c r="Z116">
        <f t="shared" si="24"/>
        <v>1</v>
      </c>
      <c r="AA116">
        <f t="shared" si="25"/>
        <v>6.5</v>
      </c>
      <c r="AB116">
        <f t="shared" si="26"/>
        <v>0</v>
      </c>
      <c r="AC116">
        <f t="shared" si="27"/>
        <v>9</v>
      </c>
      <c r="AD116" s="4">
        <f t="shared" si="28"/>
        <v>1.3</v>
      </c>
      <c r="AE116" s="4">
        <f t="shared" si="29"/>
        <v>0</v>
      </c>
      <c r="AF116" s="4">
        <f t="shared" si="30"/>
        <v>1.8</v>
      </c>
      <c r="AG116" s="4">
        <f t="shared" si="31"/>
        <v>3.1</v>
      </c>
    </row>
    <row r="117" spans="1:33" ht="12.75">
      <c r="A117" s="2" t="s">
        <v>255</v>
      </c>
      <c r="B117" s="2" t="s">
        <v>457</v>
      </c>
      <c r="C117" s="2" t="s">
        <v>27</v>
      </c>
      <c r="D117" s="2" t="s">
        <v>394</v>
      </c>
      <c r="E117" s="2" t="s">
        <v>186</v>
      </c>
      <c r="F117" s="2" t="s">
        <v>140</v>
      </c>
      <c r="G117" s="2">
        <v>14</v>
      </c>
      <c r="H117" s="2" t="s">
        <v>111</v>
      </c>
      <c r="I117" s="2" t="s">
        <v>380</v>
      </c>
      <c r="J117" s="2">
        <v>26</v>
      </c>
      <c r="K117" s="2">
        <v>22</v>
      </c>
      <c r="L117" s="2">
        <v>4</v>
      </c>
      <c r="M117" s="2">
        <v>2</v>
      </c>
      <c r="N117" s="2">
        <v>17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1</v>
      </c>
      <c r="W117" s="2">
        <v>4</v>
      </c>
      <c r="X117" s="2">
        <v>0</v>
      </c>
      <c r="Y117" s="2">
        <v>2</v>
      </c>
      <c r="Z117">
        <f t="shared" si="24"/>
        <v>1</v>
      </c>
      <c r="AA117">
        <f t="shared" si="25"/>
        <v>6.5</v>
      </c>
      <c r="AB117">
        <f t="shared" si="26"/>
        <v>0</v>
      </c>
      <c r="AC117">
        <f t="shared" si="27"/>
        <v>9</v>
      </c>
      <c r="AD117" s="4">
        <f t="shared" si="28"/>
        <v>1.3</v>
      </c>
      <c r="AE117" s="4">
        <f t="shared" si="29"/>
        <v>0</v>
      </c>
      <c r="AF117" s="4">
        <f t="shared" si="30"/>
        <v>1.8</v>
      </c>
      <c r="AG117" s="4">
        <f t="shared" si="31"/>
        <v>3.1</v>
      </c>
    </row>
    <row r="118" spans="1:33" ht="12.75">
      <c r="A118" s="2" t="s">
        <v>407</v>
      </c>
      <c r="B118" s="2" t="s">
        <v>408</v>
      </c>
      <c r="C118" s="2" t="s">
        <v>27</v>
      </c>
      <c r="D118" s="2" t="s">
        <v>359</v>
      </c>
      <c r="E118" s="2" t="s">
        <v>29</v>
      </c>
      <c r="F118" s="2" t="s">
        <v>50</v>
      </c>
      <c r="G118" s="2">
        <v>31</v>
      </c>
      <c r="H118" s="2" t="s">
        <v>65</v>
      </c>
      <c r="I118" s="2" t="s">
        <v>409</v>
      </c>
      <c r="J118" s="2">
        <v>21</v>
      </c>
      <c r="K118" s="2">
        <v>18</v>
      </c>
      <c r="L118" s="2">
        <v>3</v>
      </c>
      <c r="M118" s="2">
        <v>3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15</v>
      </c>
      <c r="U118" s="2">
        <v>0</v>
      </c>
      <c r="V118" s="2">
        <v>0</v>
      </c>
      <c r="W118" s="2">
        <v>0</v>
      </c>
      <c r="X118" s="2">
        <v>0</v>
      </c>
      <c r="Y118" s="2">
        <v>1</v>
      </c>
      <c r="Z118">
        <f t="shared" si="24"/>
        <v>15</v>
      </c>
      <c r="AA118">
        <f t="shared" si="25"/>
        <v>4.5</v>
      </c>
      <c r="AB118">
        <f t="shared" si="26"/>
        <v>15</v>
      </c>
      <c r="AC118">
        <f t="shared" si="27"/>
        <v>1</v>
      </c>
      <c r="AD118" s="4">
        <f t="shared" si="28"/>
        <v>0.9</v>
      </c>
      <c r="AE118" s="4">
        <f t="shared" si="29"/>
        <v>2</v>
      </c>
      <c r="AF118" s="4">
        <f t="shared" si="30"/>
        <v>0.2</v>
      </c>
      <c r="AG118" s="4">
        <f t="shared" si="31"/>
        <v>3.1</v>
      </c>
    </row>
    <row r="119" spans="1:33" ht="12.75">
      <c r="A119" s="2" t="s">
        <v>25</v>
      </c>
      <c r="B119" s="2" t="s">
        <v>495</v>
      </c>
      <c r="C119" s="2" t="s">
        <v>27</v>
      </c>
      <c r="D119" s="2" t="s">
        <v>463</v>
      </c>
      <c r="E119" s="2" t="s">
        <v>496</v>
      </c>
      <c r="F119" s="2" t="s">
        <v>157</v>
      </c>
      <c r="G119" s="2">
        <v>17</v>
      </c>
      <c r="H119" s="2" t="s">
        <v>77</v>
      </c>
      <c r="I119" s="2" t="s">
        <v>497</v>
      </c>
      <c r="J119" s="2">
        <v>25</v>
      </c>
      <c r="K119" s="2">
        <v>9</v>
      </c>
      <c r="L119" s="2">
        <v>4</v>
      </c>
      <c r="M119" s="2">
        <v>4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5</v>
      </c>
      <c r="U119" s="2">
        <v>0</v>
      </c>
      <c r="V119" s="2">
        <v>1</v>
      </c>
      <c r="W119" s="2">
        <v>0</v>
      </c>
      <c r="X119" s="2">
        <v>0</v>
      </c>
      <c r="Y119" s="2">
        <v>3</v>
      </c>
      <c r="Z119">
        <f t="shared" si="24"/>
        <v>5</v>
      </c>
      <c r="AA119">
        <f t="shared" si="25"/>
        <v>4.5</v>
      </c>
      <c r="AB119">
        <f t="shared" si="26"/>
        <v>5</v>
      </c>
      <c r="AC119">
        <f t="shared" si="27"/>
        <v>6</v>
      </c>
      <c r="AD119" s="4">
        <f t="shared" si="28"/>
        <v>0.9</v>
      </c>
      <c r="AE119" s="4">
        <f t="shared" si="29"/>
        <v>1</v>
      </c>
      <c r="AF119" s="4">
        <f t="shared" si="30"/>
        <v>1.2</v>
      </c>
      <c r="AG119" s="4">
        <f t="shared" si="31"/>
        <v>3.0999999999999996</v>
      </c>
    </row>
    <row r="120" spans="1:33" ht="12.75">
      <c r="A120" s="2" t="s">
        <v>219</v>
      </c>
      <c r="B120" s="2" t="s">
        <v>503</v>
      </c>
      <c r="C120" s="2" t="s">
        <v>27</v>
      </c>
      <c r="D120" s="2" t="s">
        <v>463</v>
      </c>
      <c r="E120" s="2" t="s">
        <v>417</v>
      </c>
      <c r="F120" s="2" t="s">
        <v>303</v>
      </c>
      <c r="G120" s="2">
        <v>30</v>
      </c>
      <c r="H120" s="2" t="s">
        <v>77</v>
      </c>
      <c r="I120" s="2" t="s">
        <v>497</v>
      </c>
      <c r="J120" s="2">
        <v>25</v>
      </c>
      <c r="K120" s="2">
        <v>9</v>
      </c>
      <c r="L120" s="2">
        <v>4</v>
      </c>
      <c r="M120" s="2">
        <v>4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5</v>
      </c>
      <c r="U120" s="2">
        <v>0</v>
      </c>
      <c r="V120" s="2">
        <v>1</v>
      </c>
      <c r="W120" s="2">
        <v>0</v>
      </c>
      <c r="X120" s="2">
        <v>0</v>
      </c>
      <c r="Y120" s="2">
        <v>3</v>
      </c>
      <c r="Z120">
        <f t="shared" si="24"/>
        <v>5</v>
      </c>
      <c r="AA120">
        <f t="shared" si="25"/>
        <v>4.5</v>
      </c>
      <c r="AB120">
        <f t="shared" si="26"/>
        <v>5</v>
      </c>
      <c r="AC120">
        <f t="shared" si="27"/>
        <v>6</v>
      </c>
      <c r="AD120" s="4">
        <f t="shared" si="28"/>
        <v>0.9</v>
      </c>
      <c r="AE120" s="4">
        <f t="shared" si="29"/>
        <v>1</v>
      </c>
      <c r="AF120" s="4">
        <f t="shared" si="30"/>
        <v>1.2</v>
      </c>
      <c r="AG120" s="4">
        <f t="shared" si="31"/>
        <v>3.0999999999999996</v>
      </c>
    </row>
    <row r="121" spans="1:33" ht="12.75">
      <c r="A121" s="2" t="s">
        <v>504</v>
      </c>
      <c r="B121" s="2" t="s">
        <v>505</v>
      </c>
      <c r="C121" s="2" t="s">
        <v>62</v>
      </c>
      <c r="D121" s="2" t="s">
        <v>463</v>
      </c>
      <c r="E121" s="2" t="s">
        <v>175</v>
      </c>
      <c r="F121" s="2" t="s">
        <v>506</v>
      </c>
      <c r="G121" s="2">
        <v>16</v>
      </c>
      <c r="H121" s="2" t="s">
        <v>77</v>
      </c>
      <c r="I121" s="2" t="s">
        <v>497</v>
      </c>
      <c r="J121" s="2">
        <v>25</v>
      </c>
      <c r="K121" s="2">
        <v>9</v>
      </c>
      <c r="L121" s="2">
        <v>4</v>
      </c>
      <c r="M121" s="2">
        <v>4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5</v>
      </c>
      <c r="U121" s="2">
        <v>0</v>
      </c>
      <c r="V121" s="2">
        <v>1</v>
      </c>
      <c r="W121" s="2">
        <v>0</v>
      </c>
      <c r="X121" s="2">
        <v>0</v>
      </c>
      <c r="Y121" s="2">
        <v>3</v>
      </c>
      <c r="Z121">
        <f t="shared" si="24"/>
        <v>5</v>
      </c>
      <c r="AA121">
        <f t="shared" si="25"/>
        <v>4.5</v>
      </c>
      <c r="AB121">
        <f t="shared" si="26"/>
        <v>5</v>
      </c>
      <c r="AC121">
        <f t="shared" si="27"/>
        <v>6</v>
      </c>
      <c r="AD121" s="4">
        <f t="shared" si="28"/>
        <v>0.9</v>
      </c>
      <c r="AE121" s="4">
        <f t="shared" si="29"/>
        <v>1</v>
      </c>
      <c r="AF121" s="4">
        <f t="shared" si="30"/>
        <v>1.2</v>
      </c>
      <c r="AG121" s="4">
        <f t="shared" si="31"/>
        <v>3.0999999999999996</v>
      </c>
    </row>
    <row r="122" spans="1:33" ht="12.75">
      <c r="A122" s="2" t="s">
        <v>219</v>
      </c>
      <c r="B122" s="2" t="s">
        <v>230</v>
      </c>
      <c r="C122" s="2" t="s">
        <v>27</v>
      </c>
      <c r="D122" s="2" t="s">
        <v>216</v>
      </c>
      <c r="E122" s="2" t="s">
        <v>221</v>
      </c>
      <c r="F122" s="2" t="s">
        <v>222</v>
      </c>
      <c r="G122" s="2">
        <v>5</v>
      </c>
      <c r="H122" s="2" t="s">
        <v>31</v>
      </c>
      <c r="I122" s="2" t="s">
        <v>231</v>
      </c>
      <c r="J122" s="2">
        <v>58</v>
      </c>
      <c r="K122" s="2">
        <v>13</v>
      </c>
      <c r="L122" s="2">
        <v>4</v>
      </c>
      <c r="M122" s="2">
        <v>0</v>
      </c>
      <c r="N122" s="2">
        <v>4</v>
      </c>
      <c r="O122" s="2">
        <v>0</v>
      </c>
      <c r="P122" s="2">
        <v>3</v>
      </c>
      <c r="Q122" s="2">
        <v>1</v>
      </c>
      <c r="R122" s="2">
        <v>0</v>
      </c>
      <c r="S122" s="2">
        <v>0</v>
      </c>
      <c r="T122" s="2">
        <v>1</v>
      </c>
      <c r="U122" s="2">
        <v>0</v>
      </c>
      <c r="V122" s="2">
        <v>0</v>
      </c>
      <c r="W122" s="2">
        <v>1</v>
      </c>
      <c r="X122" s="2">
        <v>1</v>
      </c>
      <c r="Y122" s="2">
        <v>1</v>
      </c>
      <c r="Z122">
        <f t="shared" si="24"/>
        <v>1</v>
      </c>
      <c r="AA122">
        <f t="shared" si="25"/>
        <v>9.4</v>
      </c>
      <c r="AB122">
        <f t="shared" si="26"/>
        <v>1</v>
      </c>
      <c r="AC122">
        <f t="shared" si="27"/>
        <v>5</v>
      </c>
      <c r="AD122" s="4">
        <f t="shared" si="28"/>
        <v>1.8800000000000001</v>
      </c>
      <c r="AE122" s="4">
        <f t="shared" si="29"/>
        <v>0.2</v>
      </c>
      <c r="AF122" s="4">
        <f t="shared" si="30"/>
        <v>1</v>
      </c>
      <c r="AG122" s="4">
        <f t="shared" si="31"/>
        <v>3.08</v>
      </c>
    </row>
    <row r="123" spans="1:33" ht="12.75">
      <c r="A123" s="2" t="s">
        <v>322</v>
      </c>
      <c r="B123" s="2" t="s">
        <v>439</v>
      </c>
      <c r="C123" s="2" t="s">
        <v>62</v>
      </c>
      <c r="D123" s="2" t="s">
        <v>394</v>
      </c>
      <c r="E123" s="2" t="s">
        <v>440</v>
      </c>
      <c r="F123" s="2" t="s">
        <v>82</v>
      </c>
      <c r="G123" s="2">
        <v>22</v>
      </c>
      <c r="H123" s="2" t="s">
        <v>58</v>
      </c>
      <c r="I123" s="2" t="s">
        <v>441</v>
      </c>
      <c r="J123" s="2">
        <v>26</v>
      </c>
      <c r="K123" s="2">
        <v>11</v>
      </c>
      <c r="L123" s="2">
        <v>6</v>
      </c>
      <c r="M123" s="2">
        <v>5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4</v>
      </c>
      <c r="U123" s="2">
        <v>0</v>
      </c>
      <c r="V123" s="2">
        <v>1</v>
      </c>
      <c r="W123" s="2">
        <v>2</v>
      </c>
      <c r="X123" s="2">
        <v>0</v>
      </c>
      <c r="Y123" s="2">
        <v>0</v>
      </c>
      <c r="Z123">
        <f t="shared" si="24"/>
        <v>5</v>
      </c>
      <c r="AA123">
        <f t="shared" si="25"/>
        <v>6</v>
      </c>
      <c r="AB123">
        <f t="shared" si="26"/>
        <v>4</v>
      </c>
      <c r="AC123">
        <f t="shared" si="27"/>
        <v>5</v>
      </c>
      <c r="AD123" s="4">
        <f t="shared" si="28"/>
        <v>1.2</v>
      </c>
      <c r="AE123" s="4">
        <f t="shared" si="29"/>
        <v>0.8</v>
      </c>
      <c r="AF123" s="4">
        <f t="shared" si="30"/>
        <v>1</v>
      </c>
      <c r="AG123" s="4">
        <f t="shared" si="31"/>
        <v>3</v>
      </c>
    </row>
    <row r="124" spans="1:33" ht="12.75">
      <c r="A124" s="2" t="s">
        <v>203</v>
      </c>
      <c r="B124" s="2" t="s">
        <v>338</v>
      </c>
      <c r="C124" s="2" t="s">
        <v>27</v>
      </c>
      <c r="D124" s="2" t="s">
        <v>307</v>
      </c>
      <c r="E124" s="2" t="s">
        <v>339</v>
      </c>
      <c r="F124" s="2" t="s">
        <v>164</v>
      </c>
      <c r="G124" s="2">
        <v>36</v>
      </c>
      <c r="H124" s="2" t="s">
        <v>65</v>
      </c>
      <c r="I124" s="2" t="s">
        <v>340</v>
      </c>
      <c r="J124" s="2">
        <v>24</v>
      </c>
      <c r="K124" s="2">
        <v>10</v>
      </c>
      <c r="L124" s="2">
        <v>2</v>
      </c>
      <c r="M124" s="2">
        <v>2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8</v>
      </c>
      <c r="U124" s="2">
        <v>0</v>
      </c>
      <c r="V124" s="2">
        <v>1</v>
      </c>
      <c r="W124" s="2">
        <v>0</v>
      </c>
      <c r="X124" s="2">
        <v>0</v>
      </c>
      <c r="Y124" s="2">
        <v>1</v>
      </c>
      <c r="Z124">
        <f t="shared" si="24"/>
        <v>8</v>
      </c>
      <c r="AA124">
        <f t="shared" si="25"/>
        <v>2.8</v>
      </c>
      <c r="AB124">
        <f t="shared" si="26"/>
        <v>8</v>
      </c>
      <c r="AC124">
        <f t="shared" si="27"/>
        <v>4</v>
      </c>
      <c r="AD124" s="4">
        <f t="shared" si="28"/>
        <v>0.5599999999999999</v>
      </c>
      <c r="AE124" s="4">
        <f t="shared" si="29"/>
        <v>1.6</v>
      </c>
      <c r="AF124" s="4">
        <f t="shared" si="30"/>
        <v>0.8</v>
      </c>
      <c r="AG124" s="4">
        <f t="shared" si="31"/>
        <v>2.96</v>
      </c>
    </row>
    <row r="125" spans="1:33" ht="12.75">
      <c r="A125" s="2" t="s">
        <v>170</v>
      </c>
      <c r="B125" s="2" t="s">
        <v>329</v>
      </c>
      <c r="C125" s="2" t="s">
        <v>27</v>
      </c>
      <c r="D125" s="2" t="s">
        <v>307</v>
      </c>
      <c r="E125" s="2" t="s">
        <v>56</v>
      </c>
      <c r="F125" s="2" t="s">
        <v>330</v>
      </c>
      <c r="G125" s="2">
        <v>7</v>
      </c>
      <c r="H125" s="2" t="s">
        <v>111</v>
      </c>
      <c r="I125" s="2" t="s">
        <v>331</v>
      </c>
      <c r="J125" s="2">
        <v>57</v>
      </c>
      <c r="K125" s="2">
        <v>27</v>
      </c>
      <c r="L125" s="2">
        <v>7</v>
      </c>
      <c r="M125" s="2">
        <v>7</v>
      </c>
      <c r="N125" s="2">
        <v>16</v>
      </c>
      <c r="O125" s="2">
        <v>0</v>
      </c>
      <c r="P125" s="2">
        <v>1</v>
      </c>
      <c r="Q125" s="2">
        <v>1</v>
      </c>
      <c r="R125" s="2">
        <v>1</v>
      </c>
      <c r="S125" s="2">
        <v>0</v>
      </c>
      <c r="T125" s="2">
        <v>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>
        <f t="shared" si="24"/>
        <v>1</v>
      </c>
      <c r="AA125">
        <f t="shared" si="25"/>
        <v>13.299999999999999</v>
      </c>
      <c r="AB125">
        <f t="shared" si="26"/>
        <v>1</v>
      </c>
      <c r="AC125">
        <f t="shared" si="27"/>
        <v>0</v>
      </c>
      <c r="AD125" s="4">
        <f t="shared" si="28"/>
        <v>2.6599999999999997</v>
      </c>
      <c r="AE125" s="4">
        <f t="shared" si="29"/>
        <v>0.2</v>
      </c>
      <c r="AF125" s="4">
        <f t="shared" si="30"/>
        <v>0</v>
      </c>
      <c r="AG125" s="4">
        <f t="shared" si="31"/>
        <v>2.86</v>
      </c>
    </row>
    <row r="126" spans="1:33" ht="12.75">
      <c r="A126" s="2" t="s">
        <v>60</v>
      </c>
      <c r="B126" s="2" t="s">
        <v>138</v>
      </c>
      <c r="C126" s="2" t="s">
        <v>27</v>
      </c>
      <c r="D126" s="2" t="s">
        <v>135</v>
      </c>
      <c r="E126" s="2" t="s">
        <v>139</v>
      </c>
      <c r="F126" s="2" t="s">
        <v>140</v>
      </c>
      <c r="G126" s="2">
        <v>15</v>
      </c>
      <c r="H126" s="2" t="s">
        <v>111</v>
      </c>
      <c r="I126" s="2" t="s">
        <v>141</v>
      </c>
      <c r="J126" s="2">
        <v>60</v>
      </c>
      <c r="K126" s="2">
        <v>29</v>
      </c>
      <c r="L126" s="2">
        <v>1</v>
      </c>
      <c r="M126" s="2">
        <v>0</v>
      </c>
      <c r="N126" s="2">
        <v>16</v>
      </c>
      <c r="O126" s="2">
        <v>0</v>
      </c>
      <c r="P126" s="2">
        <v>1</v>
      </c>
      <c r="Q126" s="2">
        <v>2</v>
      </c>
      <c r="R126" s="2">
        <v>0</v>
      </c>
      <c r="S126" s="2">
        <v>0</v>
      </c>
      <c r="T126" s="2">
        <v>0</v>
      </c>
      <c r="U126" s="2">
        <v>0</v>
      </c>
      <c r="V126" s="2">
        <v>1</v>
      </c>
      <c r="W126" s="2">
        <v>0</v>
      </c>
      <c r="X126" s="2">
        <v>1</v>
      </c>
      <c r="Y126" s="2">
        <v>0</v>
      </c>
      <c r="Z126">
        <f t="shared" si="24"/>
        <v>9</v>
      </c>
      <c r="AA126">
        <f t="shared" si="25"/>
        <v>7.6000000000000005</v>
      </c>
      <c r="AB126">
        <f t="shared" si="26"/>
        <v>0</v>
      </c>
      <c r="AC126">
        <f t="shared" si="27"/>
        <v>6</v>
      </c>
      <c r="AD126" s="4">
        <f t="shared" si="28"/>
        <v>1.52</v>
      </c>
      <c r="AE126" s="4">
        <f t="shared" si="29"/>
        <v>0</v>
      </c>
      <c r="AF126" s="4">
        <f t="shared" si="30"/>
        <v>1.2</v>
      </c>
      <c r="AG126" s="4">
        <f t="shared" si="31"/>
        <v>2.7199999999999998</v>
      </c>
    </row>
    <row r="127" spans="1:33" ht="12.75">
      <c r="A127" s="2" t="s">
        <v>146</v>
      </c>
      <c r="B127" s="2" t="s">
        <v>147</v>
      </c>
      <c r="C127" s="2" t="s">
        <v>27</v>
      </c>
      <c r="D127" s="2" t="s">
        <v>135</v>
      </c>
      <c r="E127" s="2" t="s">
        <v>148</v>
      </c>
      <c r="F127" s="2" t="s">
        <v>149</v>
      </c>
      <c r="G127" s="2">
        <v>16</v>
      </c>
      <c r="H127" s="2" t="s">
        <v>111</v>
      </c>
      <c r="I127" s="2" t="s">
        <v>141</v>
      </c>
      <c r="J127" s="2">
        <v>60</v>
      </c>
      <c r="K127" s="2">
        <v>29</v>
      </c>
      <c r="L127" s="2">
        <v>1</v>
      </c>
      <c r="M127" s="2">
        <v>0</v>
      </c>
      <c r="N127" s="2">
        <v>16</v>
      </c>
      <c r="O127" s="2">
        <v>0</v>
      </c>
      <c r="P127" s="2">
        <v>1</v>
      </c>
      <c r="Q127" s="2">
        <v>2</v>
      </c>
      <c r="R127" s="2">
        <v>0</v>
      </c>
      <c r="S127" s="2">
        <v>0</v>
      </c>
      <c r="T127" s="2">
        <v>0</v>
      </c>
      <c r="U127" s="2">
        <v>0</v>
      </c>
      <c r="V127" s="2">
        <v>1</v>
      </c>
      <c r="W127" s="2">
        <v>0</v>
      </c>
      <c r="X127" s="2">
        <v>1</v>
      </c>
      <c r="Y127" s="2">
        <v>0</v>
      </c>
      <c r="Z127">
        <f t="shared" si="24"/>
        <v>9</v>
      </c>
      <c r="AA127">
        <f t="shared" si="25"/>
        <v>7.6000000000000005</v>
      </c>
      <c r="AB127">
        <f t="shared" si="26"/>
        <v>0</v>
      </c>
      <c r="AC127">
        <f t="shared" si="27"/>
        <v>6</v>
      </c>
      <c r="AD127" s="4">
        <f t="shared" si="28"/>
        <v>1.52</v>
      </c>
      <c r="AE127" s="4">
        <f t="shared" si="29"/>
        <v>0</v>
      </c>
      <c r="AF127" s="4">
        <f t="shared" si="30"/>
        <v>1.2</v>
      </c>
      <c r="AG127" s="4">
        <f t="shared" si="31"/>
        <v>2.7199999999999998</v>
      </c>
    </row>
    <row r="128" spans="1:33" ht="12.75">
      <c r="A128" s="2" t="s">
        <v>67</v>
      </c>
      <c r="B128" s="2" t="s">
        <v>432</v>
      </c>
      <c r="C128" s="2" t="s">
        <v>27</v>
      </c>
      <c r="D128" s="2" t="s">
        <v>394</v>
      </c>
      <c r="E128" s="2" t="s">
        <v>250</v>
      </c>
      <c r="F128" s="2" t="s">
        <v>251</v>
      </c>
      <c r="G128" s="2">
        <v>8</v>
      </c>
      <c r="H128" s="2" t="s">
        <v>31</v>
      </c>
      <c r="I128" s="2" t="s">
        <v>433</v>
      </c>
      <c r="J128" s="2">
        <v>64</v>
      </c>
      <c r="K128" s="2">
        <v>19</v>
      </c>
      <c r="L128" s="2">
        <v>5</v>
      </c>
      <c r="M128" s="2">
        <v>3</v>
      </c>
      <c r="N128" s="2">
        <v>8</v>
      </c>
      <c r="O128" s="2">
        <v>0</v>
      </c>
      <c r="P128" s="2">
        <v>0</v>
      </c>
      <c r="Q128" s="2">
        <v>0</v>
      </c>
      <c r="R128" s="2">
        <v>1</v>
      </c>
      <c r="S128" s="2">
        <v>0</v>
      </c>
      <c r="T128" s="2">
        <v>3</v>
      </c>
      <c r="U128" s="2">
        <v>2</v>
      </c>
      <c r="V128" s="2">
        <v>1</v>
      </c>
      <c r="W128" s="2">
        <v>0</v>
      </c>
      <c r="X128" s="2">
        <v>0</v>
      </c>
      <c r="Y128" s="2">
        <v>1</v>
      </c>
      <c r="Z128">
        <f t="shared" si="24"/>
        <v>3</v>
      </c>
      <c r="AA128">
        <f t="shared" si="25"/>
        <v>6.3999999999999995</v>
      </c>
      <c r="AB128">
        <f t="shared" si="26"/>
        <v>3</v>
      </c>
      <c r="AC128">
        <f t="shared" si="27"/>
        <v>4</v>
      </c>
      <c r="AD128" s="4">
        <f t="shared" si="28"/>
        <v>1.2799999999999998</v>
      </c>
      <c r="AE128" s="4">
        <f t="shared" si="29"/>
        <v>0.6</v>
      </c>
      <c r="AF128" s="4">
        <f t="shared" si="30"/>
        <v>0.8</v>
      </c>
      <c r="AG128" s="4">
        <f t="shared" si="31"/>
        <v>2.6799999999999997</v>
      </c>
    </row>
    <row r="129" spans="1:33" ht="12.75">
      <c r="A129" s="2" t="s">
        <v>60</v>
      </c>
      <c r="B129" s="2" t="s">
        <v>393</v>
      </c>
      <c r="C129" s="2" t="s">
        <v>27</v>
      </c>
      <c r="D129" s="2" t="s">
        <v>394</v>
      </c>
      <c r="E129" s="2" t="s">
        <v>211</v>
      </c>
      <c r="F129" s="2" t="s">
        <v>395</v>
      </c>
      <c r="G129" s="2">
        <v>11</v>
      </c>
      <c r="H129" s="2" t="s">
        <v>177</v>
      </c>
      <c r="I129" s="2" t="s">
        <v>396</v>
      </c>
      <c r="J129" s="2">
        <v>46</v>
      </c>
      <c r="K129" s="2">
        <v>22</v>
      </c>
      <c r="L129" s="2">
        <v>3</v>
      </c>
      <c r="M129" s="2">
        <v>2</v>
      </c>
      <c r="N129" s="2">
        <v>14</v>
      </c>
      <c r="O129" s="2">
        <v>0</v>
      </c>
      <c r="P129" s="2">
        <v>2</v>
      </c>
      <c r="Q129" s="2">
        <v>1</v>
      </c>
      <c r="R129" s="2">
        <v>0</v>
      </c>
      <c r="S129" s="2">
        <v>0</v>
      </c>
      <c r="T129" s="2">
        <v>2</v>
      </c>
      <c r="U129" s="2">
        <v>0</v>
      </c>
      <c r="V129" s="2">
        <v>0</v>
      </c>
      <c r="W129" s="2">
        <v>1</v>
      </c>
      <c r="X129" s="2">
        <v>0</v>
      </c>
      <c r="Y129" s="2">
        <v>0</v>
      </c>
      <c r="Z129">
        <f t="shared" si="24"/>
        <v>2</v>
      </c>
      <c r="AA129">
        <f t="shared" si="25"/>
        <v>10</v>
      </c>
      <c r="AB129">
        <f t="shared" si="26"/>
        <v>2</v>
      </c>
      <c r="AC129">
        <f t="shared" si="27"/>
        <v>1</v>
      </c>
      <c r="AD129" s="4">
        <f t="shared" si="28"/>
        <v>2</v>
      </c>
      <c r="AE129" s="4">
        <f t="shared" si="29"/>
        <v>0.4</v>
      </c>
      <c r="AF129" s="4">
        <f t="shared" si="30"/>
        <v>0.2</v>
      </c>
      <c r="AG129" s="4">
        <f t="shared" si="31"/>
        <v>2.6</v>
      </c>
    </row>
    <row r="130" spans="1:33" ht="12.75">
      <c r="A130" s="2" t="s">
        <v>146</v>
      </c>
      <c r="B130" s="2" t="s">
        <v>162</v>
      </c>
      <c r="C130" s="2" t="s">
        <v>27</v>
      </c>
      <c r="D130" s="2" t="s">
        <v>156</v>
      </c>
      <c r="E130" s="2" t="s">
        <v>163</v>
      </c>
      <c r="F130" s="2" t="s">
        <v>164</v>
      </c>
      <c r="G130" s="2">
        <v>59</v>
      </c>
      <c r="H130" s="2" t="s">
        <v>42</v>
      </c>
      <c r="I130" s="2" t="s">
        <v>165</v>
      </c>
      <c r="J130" s="2">
        <v>23</v>
      </c>
      <c r="K130" s="2">
        <v>16</v>
      </c>
      <c r="L130" s="2">
        <v>1</v>
      </c>
      <c r="M130" s="2">
        <v>1</v>
      </c>
      <c r="N130" s="2">
        <v>3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12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>
        <f aca="true" t="shared" si="32" ref="Z130:Z150">K130-L130-N130-P130-Q130-R130-S130-U130</f>
        <v>12</v>
      </c>
      <c r="AA130">
        <f aca="true" t="shared" si="33" ref="AA130:AA161">P130*2+(M130+O130)*1+(L130-M130+Q130+R130)*0.5+(N130-O130+S130)*0.2+Z130*0.1</f>
        <v>2.8000000000000003</v>
      </c>
      <c r="AB130">
        <f aca="true" t="shared" si="34" ref="AB130:AB150">T130</f>
        <v>12</v>
      </c>
      <c r="AC130">
        <f aca="true" t="shared" si="35" ref="AC130:AC150">(V130+X130)*3+(W130+Y130)*1</f>
        <v>0</v>
      </c>
      <c r="AD130" s="4">
        <f aca="true" t="shared" si="36" ref="AD130:AD150">MIN(AA130/5,5)</f>
        <v>0.56</v>
      </c>
      <c r="AE130" s="4">
        <f aca="true" t="shared" si="37" ref="AE130:AE150">MIN(AB130/5,2)</f>
        <v>2</v>
      </c>
      <c r="AF130" s="4">
        <f aca="true" t="shared" si="38" ref="AF130:AF150">MIN(AC130/5,3)</f>
        <v>0</v>
      </c>
      <c r="AG130" s="4">
        <f aca="true" t="shared" si="39" ref="AG130:AG161">AD130+AE130+AF130</f>
        <v>2.56</v>
      </c>
    </row>
    <row r="131" spans="1:33" ht="12.75">
      <c r="A131" s="2" t="s">
        <v>79</v>
      </c>
      <c r="B131" s="2" t="s">
        <v>89</v>
      </c>
      <c r="C131" s="2" t="s">
        <v>27</v>
      </c>
      <c r="D131" s="2" t="s">
        <v>90</v>
      </c>
      <c r="E131" s="2" t="s">
        <v>91</v>
      </c>
      <c r="F131" s="2" t="s">
        <v>92</v>
      </c>
      <c r="G131" s="2">
        <v>16</v>
      </c>
      <c r="H131" s="2" t="s">
        <v>58</v>
      </c>
      <c r="I131" s="2" t="s">
        <v>93</v>
      </c>
      <c r="J131" s="2">
        <v>45</v>
      </c>
      <c r="K131" s="2">
        <v>8</v>
      </c>
      <c r="L131" s="2">
        <v>3</v>
      </c>
      <c r="M131" s="2">
        <v>3</v>
      </c>
      <c r="N131" s="2">
        <v>2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3</v>
      </c>
      <c r="U131" s="2">
        <v>0</v>
      </c>
      <c r="V131" s="2">
        <v>1</v>
      </c>
      <c r="W131" s="2">
        <v>2</v>
      </c>
      <c r="X131" s="2">
        <v>0</v>
      </c>
      <c r="Y131" s="2">
        <v>1</v>
      </c>
      <c r="Z131">
        <f t="shared" si="32"/>
        <v>3</v>
      </c>
      <c r="AA131">
        <f t="shared" si="33"/>
        <v>3.7</v>
      </c>
      <c r="AB131">
        <f t="shared" si="34"/>
        <v>3</v>
      </c>
      <c r="AC131">
        <f t="shared" si="35"/>
        <v>6</v>
      </c>
      <c r="AD131" s="4">
        <f t="shared" si="36"/>
        <v>0.74</v>
      </c>
      <c r="AE131" s="4">
        <f t="shared" si="37"/>
        <v>0.6</v>
      </c>
      <c r="AF131" s="4">
        <f t="shared" si="38"/>
        <v>1.2</v>
      </c>
      <c r="AG131" s="4">
        <f t="shared" si="39"/>
        <v>2.54</v>
      </c>
    </row>
    <row r="132" spans="1:33" ht="12.75">
      <c r="A132" s="2" t="s">
        <v>113</v>
      </c>
      <c r="B132" s="2" t="s">
        <v>291</v>
      </c>
      <c r="C132" s="2" t="s">
        <v>27</v>
      </c>
      <c r="D132" s="2" t="s">
        <v>275</v>
      </c>
      <c r="E132" s="2" t="s">
        <v>50</v>
      </c>
      <c r="F132" s="2" t="s">
        <v>51</v>
      </c>
      <c r="G132" s="2">
        <v>31</v>
      </c>
      <c r="H132" s="2" t="s">
        <v>292</v>
      </c>
      <c r="I132" s="2" t="s">
        <v>293</v>
      </c>
      <c r="J132" s="2">
        <v>22</v>
      </c>
      <c r="K132" s="2">
        <v>6</v>
      </c>
      <c r="L132" s="2">
        <v>2</v>
      </c>
      <c r="M132" s="2">
        <v>2</v>
      </c>
      <c r="N132" s="2">
        <v>3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1</v>
      </c>
      <c r="U132" s="2">
        <v>0</v>
      </c>
      <c r="V132" s="2">
        <v>1</v>
      </c>
      <c r="W132" s="2">
        <v>1</v>
      </c>
      <c r="X132" s="2">
        <v>1</v>
      </c>
      <c r="Y132" s="2">
        <v>2</v>
      </c>
      <c r="Z132">
        <f t="shared" si="32"/>
        <v>1</v>
      </c>
      <c r="AA132">
        <f t="shared" si="33"/>
        <v>2.7</v>
      </c>
      <c r="AB132">
        <f t="shared" si="34"/>
        <v>1</v>
      </c>
      <c r="AC132">
        <f t="shared" si="35"/>
        <v>9</v>
      </c>
      <c r="AD132" s="4">
        <f t="shared" si="36"/>
        <v>0.54</v>
      </c>
      <c r="AE132" s="4">
        <f t="shared" si="37"/>
        <v>0.2</v>
      </c>
      <c r="AF132" s="4">
        <f t="shared" si="38"/>
        <v>1.8</v>
      </c>
      <c r="AG132" s="4">
        <f t="shared" si="39"/>
        <v>2.54</v>
      </c>
    </row>
    <row r="133" spans="1:33" ht="12.75">
      <c r="A133" s="2" t="s">
        <v>79</v>
      </c>
      <c r="B133" s="2" t="s">
        <v>397</v>
      </c>
      <c r="C133" s="2" t="s">
        <v>27</v>
      </c>
      <c r="D133" s="2" t="s">
        <v>394</v>
      </c>
      <c r="E133" s="2" t="s">
        <v>186</v>
      </c>
      <c r="F133" s="2" t="s">
        <v>398</v>
      </c>
      <c r="G133" s="2">
        <v>31</v>
      </c>
      <c r="H133" s="2" t="s">
        <v>42</v>
      </c>
      <c r="I133" s="2" t="s">
        <v>399</v>
      </c>
      <c r="J133" s="2">
        <v>23</v>
      </c>
      <c r="K133" s="2">
        <v>12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12</v>
      </c>
      <c r="U133" s="2">
        <v>0</v>
      </c>
      <c r="V133" s="2">
        <v>0</v>
      </c>
      <c r="W133" s="2">
        <v>0</v>
      </c>
      <c r="X133" s="2">
        <v>0</v>
      </c>
      <c r="Y133" s="2">
        <v>1</v>
      </c>
      <c r="Z133">
        <f t="shared" si="32"/>
        <v>12</v>
      </c>
      <c r="AA133">
        <f t="shared" si="33"/>
        <v>1.2000000000000002</v>
      </c>
      <c r="AB133">
        <f t="shared" si="34"/>
        <v>12</v>
      </c>
      <c r="AC133">
        <f t="shared" si="35"/>
        <v>1</v>
      </c>
      <c r="AD133" s="4">
        <f t="shared" si="36"/>
        <v>0.24000000000000005</v>
      </c>
      <c r="AE133" s="4">
        <f t="shared" si="37"/>
        <v>2</v>
      </c>
      <c r="AF133" s="4">
        <f t="shared" si="38"/>
        <v>0.2</v>
      </c>
      <c r="AG133" s="4">
        <f t="shared" si="39"/>
        <v>2.4400000000000004</v>
      </c>
    </row>
    <row r="134" spans="1:33" ht="12.75">
      <c r="A134" s="2" t="s">
        <v>53</v>
      </c>
      <c r="B134" s="2" t="s">
        <v>279</v>
      </c>
      <c r="C134" s="2" t="s">
        <v>27</v>
      </c>
      <c r="D134" s="2" t="s">
        <v>266</v>
      </c>
      <c r="E134" s="2" t="s">
        <v>82</v>
      </c>
      <c r="F134" s="2" t="s">
        <v>152</v>
      </c>
      <c r="G134" s="2">
        <v>5</v>
      </c>
      <c r="H134" s="2" t="s">
        <v>31</v>
      </c>
      <c r="I134" s="2" t="s">
        <v>280</v>
      </c>
      <c r="J134" s="2">
        <v>66</v>
      </c>
      <c r="K134" s="2">
        <v>22</v>
      </c>
      <c r="L134" s="2">
        <v>2</v>
      </c>
      <c r="M134" s="2">
        <v>1</v>
      </c>
      <c r="N134" s="2">
        <v>10</v>
      </c>
      <c r="O134" s="2">
        <v>0</v>
      </c>
      <c r="P134" s="2">
        <v>0</v>
      </c>
      <c r="Q134" s="2">
        <v>2</v>
      </c>
      <c r="R134" s="2">
        <v>8</v>
      </c>
      <c r="S134" s="2">
        <v>0</v>
      </c>
      <c r="T134" s="2">
        <v>0</v>
      </c>
      <c r="U134" s="2">
        <v>0</v>
      </c>
      <c r="V134" s="2">
        <v>0</v>
      </c>
      <c r="W134" s="2">
        <v>1</v>
      </c>
      <c r="X134" s="2">
        <v>0</v>
      </c>
      <c r="Y134" s="2">
        <v>2</v>
      </c>
      <c r="Z134">
        <f t="shared" si="32"/>
        <v>0</v>
      </c>
      <c r="AA134">
        <f t="shared" si="33"/>
        <v>8.5</v>
      </c>
      <c r="AB134">
        <f t="shared" si="34"/>
        <v>0</v>
      </c>
      <c r="AC134">
        <f t="shared" si="35"/>
        <v>3</v>
      </c>
      <c r="AD134" s="4">
        <f t="shared" si="36"/>
        <v>1.7</v>
      </c>
      <c r="AE134" s="4">
        <f t="shared" si="37"/>
        <v>0</v>
      </c>
      <c r="AF134" s="4">
        <f t="shared" si="38"/>
        <v>0.6</v>
      </c>
      <c r="AG134" s="4">
        <f t="shared" si="39"/>
        <v>2.3</v>
      </c>
    </row>
    <row r="135" spans="1:33" ht="12.75">
      <c r="A135" s="2" t="s">
        <v>219</v>
      </c>
      <c r="B135" s="2" t="s">
        <v>425</v>
      </c>
      <c r="C135" s="2" t="s">
        <v>27</v>
      </c>
      <c r="D135" s="2" t="s">
        <v>394</v>
      </c>
      <c r="E135" s="2" t="s">
        <v>221</v>
      </c>
      <c r="F135" s="2" t="s">
        <v>222</v>
      </c>
      <c r="G135" s="2">
        <v>5</v>
      </c>
      <c r="H135" s="2" t="s">
        <v>31</v>
      </c>
      <c r="I135" s="2" t="s">
        <v>280</v>
      </c>
      <c r="J135" s="2">
        <v>66</v>
      </c>
      <c r="K135" s="2">
        <v>22</v>
      </c>
      <c r="L135" s="2">
        <v>2</v>
      </c>
      <c r="M135" s="2">
        <v>1</v>
      </c>
      <c r="N135" s="2">
        <v>10</v>
      </c>
      <c r="O135" s="2">
        <v>0</v>
      </c>
      <c r="P135" s="2">
        <v>0</v>
      </c>
      <c r="Q135" s="2">
        <v>2</v>
      </c>
      <c r="R135" s="2">
        <v>8</v>
      </c>
      <c r="S135" s="2">
        <v>0</v>
      </c>
      <c r="T135" s="2">
        <v>0</v>
      </c>
      <c r="U135" s="2">
        <v>0</v>
      </c>
      <c r="V135" s="2">
        <v>0</v>
      </c>
      <c r="W135" s="2">
        <v>1</v>
      </c>
      <c r="X135" s="2">
        <v>0</v>
      </c>
      <c r="Y135" s="2">
        <v>2</v>
      </c>
      <c r="Z135">
        <f t="shared" si="32"/>
        <v>0</v>
      </c>
      <c r="AA135">
        <f t="shared" si="33"/>
        <v>8.5</v>
      </c>
      <c r="AB135">
        <f t="shared" si="34"/>
        <v>0</v>
      </c>
      <c r="AC135">
        <f t="shared" si="35"/>
        <v>3</v>
      </c>
      <c r="AD135" s="4">
        <f t="shared" si="36"/>
        <v>1.7</v>
      </c>
      <c r="AE135" s="4">
        <f t="shared" si="37"/>
        <v>0</v>
      </c>
      <c r="AF135" s="4">
        <f t="shared" si="38"/>
        <v>0.6</v>
      </c>
      <c r="AG135" s="4">
        <f t="shared" si="39"/>
        <v>2.3</v>
      </c>
    </row>
    <row r="136" spans="1:33" ht="12.75">
      <c r="A136" s="2" t="s">
        <v>67</v>
      </c>
      <c r="B136" s="2" t="s">
        <v>447</v>
      </c>
      <c r="C136" s="2" t="s">
        <v>27</v>
      </c>
      <c r="D136" s="2" t="s">
        <v>394</v>
      </c>
      <c r="E136" s="2" t="s">
        <v>250</v>
      </c>
      <c r="F136" s="2" t="s">
        <v>251</v>
      </c>
      <c r="G136" s="2">
        <v>8</v>
      </c>
      <c r="H136" s="2" t="s">
        <v>31</v>
      </c>
      <c r="I136" s="2" t="s">
        <v>280</v>
      </c>
      <c r="J136" s="2">
        <v>66</v>
      </c>
      <c r="K136" s="2">
        <v>22</v>
      </c>
      <c r="L136" s="2">
        <v>2</v>
      </c>
      <c r="M136" s="2">
        <v>1</v>
      </c>
      <c r="N136" s="2">
        <v>10</v>
      </c>
      <c r="O136" s="2">
        <v>0</v>
      </c>
      <c r="P136" s="2">
        <v>0</v>
      </c>
      <c r="Q136" s="2">
        <v>2</v>
      </c>
      <c r="R136" s="2">
        <v>8</v>
      </c>
      <c r="S136" s="2">
        <v>0</v>
      </c>
      <c r="T136" s="2">
        <v>0</v>
      </c>
      <c r="U136" s="2">
        <v>0</v>
      </c>
      <c r="V136" s="2">
        <v>0</v>
      </c>
      <c r="W136" s="2">
        <v>1</v>
      </c>
      <c r="X136" s="2">
        <v>0</v>
      </c>
      <c r="Y136" s="2">
        <v>2</v>
      </c>
      <c r="Z136">
        <f t="shared" si="32"/>
        <v>0</v>
      </c>
      <c r="AA136">
        <f t="shared" si="33"/>
        <v>8.5</v>
      </c>
      <c r="AB136">
        <f t="shared" si="34"/>
        <v>0</v>
      </c>
      <c r="AC136">
        <f t="shared" si="35"/>
        <v>3</v>
      </c>
      <c r="AD136" s="4">
        <f t="shared" si="36"/>
        <v>1.7</v>
      </c>
      <c r="AE136" s="4">
        <f t="shared" si="37"/>
        <v>0</v>
      </c>
      <c r="AF136" s="4">
        <f t="shared" si="38"/>
        <v>0.6</v>
      </c>
      <c r="AG136" s="4">
        <f t="shared" si="39"/>
        <v>2.3</v>
      </c>
    </row>
    <row r="137" spans="1:33" ht="12.75">
      <c r="A137" s="2" t="s">
        <v>67</v>
      </c>
      <c r="B137" s="2" t="s">
        <v>94</v>
      </c>
      <c r="C137" s="2" t="s">
        <v>27</v>
      </c>
      <c r="D137" s="2" t="s">
        <v>95</v>
      </c>
      <c r="E137" s="2" t="s">
        <v>96</v>
      </c>
      <c r="F137" s="2" t="s">
        <v>97</v>
      </c>
      <c r="G137" s="2">
        <v>27</v>
      </c>
      <c r="H137" s="2" t="s">
        <v>98</v>
      </c>
      <c r="I137" s="2" t="s">
        <v>99</v>
      </c>
      <c r="J137" s="2">
        <v>29</v>
      </c>
      <c r="K137" s="2">
        <v>10</v>
      </c>
      <c r="L137" s="2">
        <v>5</v>
      </c>
      <c r="M137" s="2">
        <v>4</v>
      </c>
      <c r="N137" s="2">
        <v>1</v>
      </c>
      <c r="O137" s="2">
        <v>0</v>
      </c>
      <c r="P137" s="2">
        <v>1</v>
      </c>
      <c r="Q137" s="2">
        <v>0</v>
      </c>
      <c r="R137" s="2">
        <v>2</v>
      </c>
      <c r="S137" s="2">
        <v>0</v>
      </c>
      <c r="T137" s="2">
        <v>1</v>
      </c>
      <c r="U137" s="2">
        <v>0</v>
      </c>
      <c r="V137" s="2">
        <v>0</v>
      </c>
      <c r="W137" s="2">
        <v>1</v>
      </c>
      <c r="X137" s="2">
        <v>0</v>
      </c>
      <c r="Y137" s="2">
        <v>0</v>
      </c>
      <c r="Z137">
        <f t="shared" si="32"/>
        <v>1</v>
      </c>
      <c r="AA137">
        <f t="shared" si="33"/>
        <v>7.8</v>
      </c>
      <c r="AB137">
        <f t="shared" si="34"/>
        <v>1</v>
      </c>
      <c r="AC137">
        <f t="shared" si="35"/>
        <v>1</v>
      </c>
      <c r="AD137" s="4">
        <f t="shared" si="36"/>
        <v>1.56</v>
      </c>
      <c r="AE137" s="4">
        <f t="shared" si="37"/>
        <v>0.2</v>
      </c>
      <c r="AF137" s="4">
        <f t="shared" si="38"/>
        <v>0.2</v>
      </c>
      <c r="AG137" s="4">
        <f t="shared" si="39"/>
        <v>1.96</v>
      </c>
    </row>
    <row r="138" spans="1:33" ht="12.75">
      <c r="A138" s="2" t="s">
        <v>67</v>
      </c>
      <c r="B138" s="2" t="s">
        <v>297</v>
      </c>
      <c r="C138" s="2" t="s">
        <v>27</v>
      </c>
      <c r="D138" s="2" t="s">
        <v>275</v>
      </c>
      <c r="E138" s="2" t="s">
        <v>261</v>
      </c>
      <c r="F138" s="2" t="s">
        <v>298</v>
      </c>
      <c r="G138" s="2">
        <v>21</v>
      </c>
      <c r="H138" s="2" t="s">
        <v>111</v>
      </c>
      <c r="I138" s="2" t="s">
        <v>299</v>
      </c>
      <c r="J138" s="2">
        <v>37</v>
      </c>
      <c r="K138" s="2">
        <v>19</v>
      </c>
      <c r="L138" s="2">
        <v>0</v>
      </c>
      <c r="M138" s="2">
        <v>0</v>
      </c>
      <c r="N138" s="2">
        <v>12</v>
      </c>
      <c r="O138" s="2">
        <v>0</v>
      </c>
      <c r="P138" s="2">
        <v>0</v>
      </c>
      <c r="Q138" s="2">
        <v>0</v>
      </c>
      <c r="R138" s="2">
        <v>1</v>
      </c>
      <c r="S138" s="2">
        <v>0</v>
      </c>
      <c r="T138" s="2">
        <v>5</v>
      </c>
      <c r="U138" s="2">
        <v>0</v>
      </c>
      <c r="V138" s="2">
        <v>0</v>
      </c>
      <c r="W138" s="2">
        <v>0</v>
      </c>
      <c r="X138" s="2">
        <v>0</v>
      </c>
      <c r="Y138" s="2">
        <v>1</v>
      </c>
      <c r="Z138">
        <f t="shared" si="32"/>
        <v>6</v>
      </c>
      <c r="AA138">
        <f t="shared" si="33"/>
        <v>3.5000000000000004</v>
      </c>
      <c r="AB138">
        <f t="shared" si="34"/>
        <v>5</v>
      </c>
      <c r="AC138">
        <f t="shared" si="35"/>
        <v>1</v>
      </c>
      <c r="AD138" s="4">
        <f t="shared" si="36"/>
        <v>0.7000000000000001</v>
      </c>
      <c r="AE138" s="4">
        <f t="shared" si="37"/>
        <v>1</v>
      </c>
      <c r="AF138" s="4">
        <f t="shared" si="38"/>
        <v>0.2</v>
      </c>
      <c r="AG138" s="4">
        <f t="shared" si="39"/>
        <v>1.9000000000000001</v>
      </c>
    </row>
    <row r="139" spans="1:33" ht="12.75">
      <c r="A139" s="2" t="s">
        <v>146</v>
      </c>
      <c r="B139" s="2" t="s">
        <v>426</v>
      </c>
      <c r="C139" s="2" t="s">
        <v>27</v>
      </c>
      <c r="D139" s="2" t="s">
        <v>394</v>
      </c>
      <c r="E139" s="2" t="s">
        <v>126</v>
      </c>
      <c r="F139" s="2" t="s">
        <v>427</v>
      </c>
      <c r="G139" s="2">
        <v>61</v>
      </c>
      <c r="H139" s="2" t="s">
        <v>131</v>
      </c>
      <c r="I139" s="2" t="s">
        <v>428</v>
      </c>
      <c r="J139" s="2">
        <v>22</v>
      </c>
      <c r="K139" s="2">
        <v>6</v>
      </c>
      <c r="L139" s="2">
        <v>1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5</v>
      </c>
      <c r="U139" s="2">
        <v>0</v>
      </c>
      <c r="V139" s="2">
        <v>0</v>
      </c>
      <c r="W139" s="2">
        <v>2</v>
      </c>
      <c r="X139" s="2">
        <v>0</v>
      </c>
      <c r="Y139" s="2">
        <v>1</v>
      </c>
      <c r="Z139">
        <f t="shared" si="32"/>
        <v>5</v>
      </c>
      <c r="AA139">
        <f t="shared" si="33"/>
        <v>1</v>
      </c>
      <c r="AB139">
        <f t="shared" si="34"/>
        <v>5</v>
      </c>
      <c r="AC139">
        <f t="shared" si="35"/>
        <v>3</v>
      </c>
      <c r="AD139" s="4">
        <f t="shared" si="36"/>
        <v>0.2</v>
      </c>
      <c r="AE139" s="4">
        <f t="shared" si="37"/>
        <v>1</v>
      </c>
      <c r="AF139" s="4">
        <f t="shared" si="38"/>
        <v>0.6</v>
      </c>
      <c r="AG139" s="4">
        <f t="shared" si="39"/>
        <v>1.7999999999999998</v>
      </c>
    </row>
    <row r="140" spans="1:33" ht="12.75">
      <c r="A140" s="2" t="s">
        <v>53</v>
      </c>
      <c r="B140" s="2" t="s">
        <v>483</v>
      </c>
      <c r="C140" s="2" t="s">
        <v>27</v>
      </c>
      <c r="D140" s="2" t="s">
        <v>463</v>
      </c>
      <c r="E140" s="2" t="s">
        <v>163</v>
      </c>
      <c r="F140" s="2" t="s">
        <v>86</v>
      </c>
      <c r="G140" s="2">
        <v>14</v>
      </c>
      <c r="H140" s="2" t="s">
        <v>58</v>
      </c>
      <c r="I140" s="2" t="s">
        <v>484</v>
      </c>
      <c r="J140" s="2">
        <v>38</v>
      </c>
      <c r="K140" s="2">
        <v>10</v>
      </c>
      <c r="L140" s="2">
        <v>3</v>
      </c>
      <c r="M140" s="2">
        <v>2</v>
      </c>
      <c r="N140" s="2">
        <v>2</v>
      </c>
      <c r="O140" s="2">
        <v>0</v>
      </c>
      <c r="P140" s="2">
        <v>0</v>
      </c>
      <c r="Q140" s="2">
        <v>3</v>
      </c>
      <c r="R140" s="2">
        <v>2</v>
      </c>
      <c r="S140" s="2">
        <v>0</v>
      </c>
      <c r="T140" s="2">
        <v>0</v>
      </c>
      <c r="U140" s="2">
        <v>0</v>
      </c>
      <c r="V140" s="2">
        <v>1</v>
      </c>
      <c r="W140" s="2">
        <v>0</v>
      </c>
      <c r="X140" s="2">
        <v>0</v>
      </c>
      <c r="Y140" s="2">
        <v>0</v>
      </c>
      <c r="Z140">
        <f t="shared" si="32"/>
        <v>0</v>
      </c>
      <c r="AA140">
        <f t="shared" si="33"/>
        <v>5.4</v>
      </c>
      <c r="AB140">
        <f t="shared" si="34"/>
        <v>0</v>
      </c>
      <c r="AC140">
        <f t="shared" si="35"/>
        <v>3</v>
      </c>
      <c r="AD140" s="4">
        <f t="shared" si="36"/>
        <v>1.08</v>
      </c>
      <c r="AE140" s="4">
        <f t="shared" si="37"/>
        <v>0</v>
      </c>
      <c r="AF140" s="4">
        <f t="shared" si="38"/>
        <v>0.6</v>
      </c>
      <c r="AG140" s="4">
        <f t="shared" si="39"/>
        <v>1.6800000000000002</v>
      </c>
    </row>
    <row r="141" spans="1:33" ht="12.75">
      <c r="A141" s="2" t="s">
        <v>53</v>
      </c>
      <c r="B141" s="2" t="s">
        <v>188</v>
      </c>
      <c r="C141" s="2" t="s">
        <v>27</v>
      </c>
      <c r="D141" s="2" t="s">
        <v>183</v>
      </c>
      <c r="E141" s="2" t="s">
        <v>82</v>
      </c>
      <c r="F141" s="2" t="s">
        <v>152</v>
      </c>
      <c r="G141" s="2">
        <v>5</v>
      </c>
      <c r="H141" s="2" t="s">
        <v>31</v>
      </c>
      <c r="I141" s="2" t="s">
        <v>189</v>
      </c>
      <c r="J141" s="2">
        <v>29</v>
      </c>
      <c r="K141" s="2">
        <v>12</v>
      </c>
      <c r="L141" s="2">
        <v>3</v>
      </c>
      <c r="M141" s="2">
        <v>1</v>
      </c>
      <c r="N141" s="2">
        <v>2</v>
      </c>
      <c r="O141" s="2">
        <v>0</v>
      </c>
      <c r="P141" s="2">
        <v>0</v>
      </c>
      <c r="Q141" s="2">
        <v>3</v>
      </c>
      <c r="R141" s="2">
        <v>0</v>
      </c>
      <c r="S141" s="2">
        <v>0</v>
      </c>
      <c r="T141" s="2">
        <v>4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>
        <f t="shared" si="32"/>
        <v>4</v>
      </c>
      <c r="AA141">
        <f t="shared" si="33"/>
        <v>4.3</v>
      </c>
      <c r="AB141">
        <f t="shared" si="34"/>
        <v>4</v>
      </c>
      <c r="AC141">
        <f t="shared" si="35"/>
        <v>0</v>
      </c>
      <c r="AD141" s="4">
        <f t="shared" si="36"/>
        <v>0.86</v>
      </c>
      <c r="AE141" s="4">
        <f t="shared" si="37"/>
        <v>0.8</v>
      </c>
      <c r="AF141" s="4">
        <f t="shared" si="38"/>
        <v>0</v>
      </c>
      <c r="AG141" s="4">
        <f t="shared" si="39"/>
        <v>1.6600000000000001</v>
      </c>
    </row>
    <row r="142" spans="1:33" ht="12.75">
      <c r="A142" s="2" t="s">
        <v>219</v>
      </c>
      <c r="B142" s="2" t="s">
        <v>220</v>
      </c>
      <c r="C142" s="2" t="s">
        <v>27</v>
      </c>
      <c r="D142" s="2" t="s">
        <v>216</v>
      </c>
      <c r="E142" s="2" t="s">
        <v>221</v>
      </c>
      <c r="F142" s="2" t="s">
        <v>222</v>
      </c>
      <c r="G142" s="2">
        <v>5</v>
      </c>
      <c r="H142" s="2" t="s">
        <v>31</v>
      </c>
      <c r="I142" s="2" t="s">
        <v>189</v>
      </c>
      <c r="J142" s="2">
        <v>29</v>
      </c>
      <c r="K142" s="2">
        <v>12</v>
      </c>
      <c r="L142" s="2">
        <v>3</v>
      </c>
      <c r="M142" s="2">
        <v>1</v>
      </c>
      <c r="N142" s="2">
        <v>2</v>
      </c>
      <c r="O142" s="2">
        <v>0</v>
      </c>
      <c r="P142" s="2">
        <v>0</v>
      </c>
      <c r="Q142" s="2">
        <v>3</v>
      </c>
      <c r="R142" s="2">
        <v>0</v>
      </c>
      <c r="S142" s="2">
        <v>0</v>
      </c>
      <c r="T142" s="2">
        <v>4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>
        <f t="shared" si="32"/>
        <v>4</v>
      </c>
      <c r="AA142">
        <f t="shared" si="33"/>
        <v>4.3</v>
      </c>
      <c r="AB142">
        <f t="shared" si="34"/>
        <v>4</v>
      </c>
      <c r="AC142">
        <f t="shared" si="35"/>
        <v>0</v>
      </c>
      <c r="AD142" s="4">
        <f t="shared" si="36"/>
        <v>0.86</v>
      </c>
      <c r="AE142" s="4">
        <f t="shared" si="37"/>
        <v>0.8</v>
      </c>
      <c r="AF142" s="4">
        <f t="shared" si="38"/>
        <v>0</v>
      </c>
      <c r="AG142" s="4">
        <f t="shared" si="39"/>
        <v>1.6600000000000001</v>
      </c>
    </row>
    <row r="143" spans="1:33" ht="12.75">
      <c r="A143" s="2" t="s">
        <v>67</v>
      </c>
      <c r="B143" s="2" t="s">
        <v>274</v>
      </c>
      <c r="C143" s="2" t="s">
        <v>27</v>
      </c>
      <c r="D143" s="2" t="s">
        <v>275</v>
      </c>
      <c r="E143" s="2" t="s">
        <v>250</v>
      </c>
      <c r="F143" s="2" t="s">
        <v>251</v>
      </c>
      <c r="G143" s="2">
        <v>8</v>
      </c>
      <c r="H143" s="2" t="s">
        <v>31</v>
      </c>
      <c r="I143" s="2" t="s">
        <v>189</v>
      </c>
      <c r="J143" s="2">
        <v>29</v>
      </c>
      <c r="K143" s="2">
        <v>12</v>
      </c>
      <c r="L143" s="2">
        <v>3</v>
      </c>
      <c r="M143" s="2">
        <v>1</v>
      </c>
      <c r="N143" s="2">
        <v>2</v>
      </c>
      <c r="O143" s="2">
        <v>0</v>
      </c>
      <c r="P143" s="2">
        <v>0</v>
      </c>
      <c r="Q143" s="2">
        <v>3</v>
      </c>
      <c r="R143" s="2">
        <v>0</v>
      </c>
      <c r="S143" s="2">
        <v>0</v>
      </c>
      <c r="T143" s="2">
        <v>4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>
        <f t="shared" si="32"/>
        <v>4</v>
      </c>
      <c r="AA143">
        <f t="shared" si="33"/>
        <v>4.3</v>
      </c>
      <c r="AB143">
        <f t="shared" si="34"/>
        <v>4</v>
      </c>
      <c r="AC143">
        <f t="shared" si="35"/>
        <v>0</v>
      </c>
      <c r="AD143" s="4">
        <f t="shared" si="36"/>
        <v>0.86</v>
      </c>
      <c r="AE143" s="4">
        <f t="shared" si="37"/>
        <v>0.8</v>
      </c>
      <c r="AF143" s="4">
        <f t="shared" si="38"/>
        <v>0</v>
      </c>
      <c r="AG143" s="4">
        <f t="shared" si="39"/>
        <v>1.6600000000000001</v>
      </c>
    </row>
    <row r="144" spans="1:82" s="5" customFormat="1" ht="12.75">
      <c r="A144" s="2" t="s">
        <v>53</v>
      </c>
      <c r="B144" s="2" t="s">
        <v>416</v>
      </c>
      <c r="C144" s="2" t="s">
        <v>27</v>
      </c>
      <c r="D144" s="2" t="s">
        <v>394</v>
      </c>
      <c r="E144" s="2" t="s">
        <v>417</v>
      </c>
      <c r="F144" s="2" t="s">
        <v>238</v>
      </c>
      <c r="G144" s="2">
        <v>46</v>
      </c>
      <c r="H144" s="2" t="s">
        <v>65</v>
      </c>
      <c r="I144" s="2" t="s">
        <v>418</v>
      </c>
      <c r="J144" s="2">
        <v>23</v>
      </c>
      <c r="K144" s="2">
        <v>5</v>
      </c>
      <c r="L144" s="2">
        <v>1</v>
      </c>
      <c r="M144" s="2">
        <v>1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4</v>
      </c>
      <c r="U144" s="2">
        <v>0</v>
      </c>
      <c r="V144" s="2">
        <v>0</v>
      </c>
      <c r="W144" s="2">
        <v>0</v>
      </c>
      <c r="X144" s="2">
        <v>0</v>
      </c>
      <c r="Y144" s="2">
        <v>1</v>
      </c>
      <c r="Z144" s="6">
        <f t="shared" si="32"/>
        <v>4</v>
      </c>
      <c r="AA144" s="6">
        <f t="shared" si="33"/>
        <v>1.4</v>
      </c>
      <c r="AB144" s="6">
        <f t="shared" si="34"/>
        <v>4</v>
      </c>
      <c r="AC144" s="6">
        <f t="shared" si="35"/>
        <v>1</v>
      </c>
      <c r="AD144" s="7">
        <f t="shared" si="36"/>
        <v>0.27999999999999997</v>
      </c>
      <c r="AE144" s="7">
        <f t="shared" si="37"/>
        <v>0.8</v>
      </c>
      <c r="AF144" s="7">
        <f t="shared" si="38"/>
        <v>0.2</v>
      </c>
      <c r="AG144" s="7">
        <f t="shared" si="39"/>
        <v>1.28</v>
      </c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</row>
    <row r="145" spans="1:82" s="5" customFormat="1" ht="12.75">
      <c r="A145" s="2" t="s">
        <v>44</v>
      </c>
      <c r="B145" s="2" t="s">
        <v>341</v>
      </c>
      <c r="C145" s="2" t="s">
        <v>62</v>
      </c>
      <c r="D145" s="2" t="s">
        <v>307</v>
      </c>
      <c r="E145" s="2" t="s">
        <v>50</v>
      </c>
      <c r="F145" s="2" t="s">
        <v>51</v>
      </c>
      <c r="G145" s="2">
        <v>31</v>
      </c>
      <c r="H145" s="2" t="s">
        <v>111</v>
      </c>
      <c r="I145" s="2" t="s">
        <v>342</v>
      </c>
      <c r="J145" s="2">
        <v>31</v>
      </c>
      <c r="K145" s="2">
        <v>17</v>
      </c>
      <c r="L145" s="2">
        <v>4</v>
      </c>
      <c r="M145" s="2">
        <v>4</v>
      </c>
      <c r="N145" s="2">
        <v>5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6">
        <f t="shared" si="32"/>
        <v>8</v>
      </c>
      <c r="AA145" s="6">
        <f t="shared" si="33"/>
        <v>5.8</v>
      </c>
      <c r="AB145" s="6">
        <f t="shared" si="34"/>
        <v>0</v>
      </c>
      <c r="AC145" s="6">
        <f t="shared" si="35"/>
        <v>0</v>
      </c>
      <c r="AD145" s="7">
        <f t="shared" si="36"/>
        <v>1.16</v>
      </c>
      <c r="AE145" s="7">
        <f t="shared" si="37"/>
        <v>0</v>
      </c>
      <c r="AF145" s="7">
        <f t="shared" si="38"/>
        <v>0</v>
      </c>
      <c r="AG145" s="7">
        <f t="shared" si="39"/>
        <v>1.16</v>
      </c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</row>
    <row r="146" spans="1:82" s="5" customFormat="1" ht="12.75">
      <c r="A146" s="2" t="s">
        <v>53</v>
      </c>
      <c r="B146" s="2" t="s">
        <v>272</v>
      </c>
      <c r="C146" s="2" t="s">
        <v>27</v>
      </c>
      <c r="D146" s="2" t="s">
        <v>266</v>
      </c>
      <c r="E146" s="2" t="s">
        <v>82</v>
      </c>
      <c r="F146" s="2" t="s">
        <v>152</v>
      </c>
      <c r="G146" s="2">
        <v>5</v>
      </c>
      <c r="H146" s="2" t="s">
        <v>31</v>
      </c>
      <c r="I146" s="2" t="s">
        <v>273</v>
      </c>
      <c r="J146" s="2">
        <v>35</v>
      </c>
      <c r="K146" s="2">
        <v>5</v>
      </c>
      <c r="L146" s="2">
        <v>1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1</v>
      </c>
      <c r="S146" s="2">
        <v>0</v>
      </c>
      <c r="T146" s="2">
        <v>3</v>
      </c>
      <c r="U146" s="2">
        <v>0</v>
      </c>
      <c r="V146" s="2">
        <v>0</v>
      </c>
      <c r="W146" s="2">
        <v>0</v>
      </c>
      <c r="X146" s="2">
        <v>0</v>
      </c>
      <c r="Y146" s="2">
        <v>1</v>
      </c>
      <c r="Z146" s="6">
        <f t="shared" si="32"/>
        <v>3</v>
      </c>
      <c r="AA146" s="6">
        <f t="shared" si="33"/>
        <v>1.3</v>
      </c>
      <c r="AB146" s="6">
        <f t="shared" si="34"/>
        <v>3</v>
      </c>
      <c r="AC146" s="6">
        <f t="shared" si="35"/>
        <v>1</v>
      </c>
      <c r="AD146" s="7">
        <f t="shared" si="36"/>
        <v>0.26</v>
      </c>
      <c r="AE146" s="7">
        <f t="shared" si="37"/>
        <v>0.6</v>
      </c>
      <c r="AF146" s="7">
        <f t="shared" si="38"/>
        <v>0.2</v>
      </c>
      <c r="AG146" s="7">
        <f t="shared" si="39"/>
        <v>1.06</v>
      </c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</row>
    <row r="147" spans="1:82" s="5" customFormat="1" ht="12.75">
      <c r="A147" s="2" t="s">
        <v>67</v>
      </c>
      <c r="B147" s="2" t="s">
        <v>485</v>
      </c>
      <c r="C147" s="2" t="s">
        <v>27</v>
      </c>
      <c r="D147" s="2" t="s">
        <v>463</v>
      </c>
      <c r="E147" s="2" t="s">
        <v>250</v>
      </c>
      <c r="F147" s="2" t="s">
        <v>486</v>
      </c>
      <c r="G147" s="2">
        <v>7</v>
      </c>
      <c r="H147" s="2" t="s">
        <v>31</v>
      </c>
      <c r="I147" s="2" t="s">
        <v>273</v>
      </c>
      <c r="J147" s="2">
        <v>35</v>
      </c>
      <c r="K147" s="2">
        <v>5</v>
      </c>
      <c r="L147" s="2">
        <v>1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1</v>
      </c>
      <c r="S147" s="2">
        <v>0</v>
      </c>
      <c r="T147" s="2">
        <v>3</v>
      </c>
      <c r="U147" s="2">
        <v>0</v>
      </c>
      <c r="V147" s="2">
        <v>0</v>
      </c>
      <c r="W147" s="2">
        <v>0</v>
      </c>
      <c r="X147" s="2">
        <v>0</v>
      </c>
      <c r="Y147" s="2">
        <v>1</v>
      </c>
      <c r="Z147" s="6">
        <f t="shared" si="32"/>
        <v>3</v>
      </c>
      <c r="AA147" s="6">
        <f t="shared" si="33"/>
        <v>1.3</v>
      </c>
      <c r="AB147" s="6">
        <f t="shared" si="34"/>
        <v>3</v>
      </c>
      <c r="AC147" s="6">
        <f t="shared" si="35"/>
        <v>1</v>
      </c>
      <c r="AD147" s="7">
        <f t="shared" si="36"/>
        <v>0.26</v>
      </c>
      <c r="AE147" s="7">
        <f t="shared" si="37"/>
        <v>0.6</v>
      </c>
      <c r="AF147" s="7">
        <f t="shared" si="38"/>
        <v>0.2</v>
      </c>
      <c r="AG147" s="7">
        <f t="shared" si="39"/>
        <v>1.06</v>
      </c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</row>
    <row r="148" spans="1:82" s="5" customFormat="1" ht="12.75">
      <c r="A148" s="2" t="s">
        <v>25</v>
      </c>
      <c r="B148" s="2" t="s">
        <v>474</v>
      </c>
      <c r="C148" s="2" t="s">
        <v>27</v>
      </c>
      <c r="D148" s="2" t="s">
        <v>463</v>
      </c>
      <c r="E148" s="2" t="s">
        <v>475</v>
      </c>
      <c r="F148" s="2" t="s">
        <v>476</v>
      </c>
      <c r="G148" s="2">
        <v>10</v>
      </c>
      <c r="H148" s="2" t="s">
        <v>239</v>
      </c>
      <c r="I148" s="2" t="s">
        <v>477</v>
      </c>
      <c r="J148" s="2">
        <v>70</v>
      </c>
      <c r="K148" s="2">
        <v>4</v>
      </c>
      <c r="L148" s="2">
        <v>0</v>
      </c>
      <c r="M148" s="2">
        <v>0</v>
      </c>
      <c r="N148" s="2">
        <v>0</v>
      </c>
      <c r="O148" s="2">
        <v>0</v>
      </c>
      <c r="P148" s="2">
        <v>1</v>
      </c>
      <c r="Q148" s="2">
        <v>0</v>
      </c>
      <c r="R148" s="2">
        <v>1</v>
      </c>
      <c r="S148" s="2">
        <v>1</v>
      </c>
      <c r="T148" s="2">
        <v>1</v>
      </c>
      <c r="U148" s="2">
        <v>0</v>
      </c>
      <c r="V148" s="2">
        <v>0</v>
      </c>
      <c r="W148" s="2">
        <v>1</v>
      </c>
      <c r="X148" s="2">
        <v>0</v>
      </c>
      <c r="Y148" s="2">
        <v>0</v>
      </c>
      <c r="Z148" s="6">
        <f t="shared" si="32"/>
        <v>1</v>
      </c>
      <c r="AA148" s="6">
        <f t="shared" si="33"/>
        <v>2.8000000000000003</v>
      </c>
      <c r="AB148" s="6">
        <f t="shared" si="34"/>
        <v>1</v>
      </c>
      <c r="AC148" s="6">
        <f t="shared" si="35"/>
        <v>1</v>
      </c>
      <c r="AD148" s="7">
        <f t="shared" si="36"/>
        <v>0.56</v>
      </c>
      <c r="AE148" s="7">
        <f t="shared" si="37"/>
        <v>0.2</v>
      </c>
      <c r="AF148" s="7">
        <f t="shared" si="38"/>
        <v>0.2</v>
      </c>
      <c r="AG148" s="7">
        <f t="shared" si="39"/>
        <v>0.96</v>
      </c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</row>
    <row r="149" spans="1:82" s="5" customFormat="1" ht="12.75">
      <c r="A149" s="2" t="s">
        <v>53</v>
      </c>
      <c r="B149" s="2" t="s">
        <v>488</v>
      </c>
      <c r="C149" s="2" t="s">
        <v>27</v>
      </c>
      <c r="D149" s="2" t="s">
        <v>463</v>
      </c>
      <c r="E149" s="2" t="s">
        <v>163</v>
      </c>
      <c r="F149" s="2" t="s">
        <v>86</v>
      </c>
      <c r="G149" s="2">
        <v>14</v>
      </c>
      <c r="H149" s="2" t="s">
        <v>58</v>
      </c>
      <c r="I149" s="2" t="s">
        <v>489</v>
      </c>
      <c r="J149" s="2">
        <v>32</v>
      </c>
      <c r="K149" s="2">
        <v>4</v>
      </c>
      <c r="L149" s="2">
        <v>1</v>
      </c>
      <c r="M149" s="2">
        <v>1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3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6">
        <f t="shared" si="32"/>
        <v>3</v>
      </c>
      <c r="AA149" s="6">
        <f t="shared" si="33"/>
        <v>1.3</v>
      </c>
      <c r="AB149" s="6">
        <f t="shared" si="34"/>
        <v>3</v>
      </c>
      <c r="AC149" s="6">
        <f t="shared" si="35"/>
        <v>0</v>
      </c>
      <c r="AD149" s="7">
        <f t="shared" si="36"/>
        <v>0.26</v>
      </c>
      <c r="AE149" s="7">
        <f t="shared" si="37"/>
        <v>0.6</v>
      </c>
      <c r="AF149" s="7">
        <f t="shared" si="38"/>
        <v>0</v>
      </c>
      <c r="AG149" s="7">
        <f t="shared" si="39"/>
        <v>0.86</v>
      </c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</row>
    <row r="150" spans="1:82" s="5" customFormat="1" ht="12.75">
      <c r="A150" s="2" t="s">
        <v>373</v>
      </c>
      <c r="B150" s="2" t="s">
        <v>414</v>
      </c>
      <c r="C150" s="2" t="s">
        <v>62</v>
      </c>
      <c r="D150" s="2" t="s">
        <v>359</v>
      </c>
      <c r="E150" s="2" t="s">
        <v>375</v>
      </c>
      <c r="F150" s="2" t="s">
        <v>372</v>
      </c>
      <c r="G150" s="2">
        <v>32</v>
      </c>
      <c r="H150" s="2" t="s">
        <v>198</v>
      </c>
      <c r="I150" s="2" t="s">
        <v>415</v>
      </c>
      <c r="J150" s="2">
        <v>19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6">
        <f t="shared" si="32"/>
        <v>0</v>
      </c>
      <c r="AA150" s="6">
        <f t="shared" si="33"/>
        <v>0</v>
      </c>
      <c r="AB150" s="6">
        <f t="shared" si="34"/>
        <v>0</v>
      </c>
      <c r="AC150" s="6">
        <f t="shared" si="35"/>
        <v>0</v>
      </c>
      <c r="AD150" s="7">
        <f t="shared" si="36"/>
        <v>0</v>
      </c>
      <c r="AE150" s="7">
        <f t="shared" si="37"/>
        <v>0</v>
      </c>
      <c r="AF150" s="7">
        <f t="shared" si="38"/>
        <v>0</v>
      </c>
      <c r="AG150" s="7">
        <f t="shared" si="39"/>
        <v>0</v>
      </c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Бобрикова Ксения Олеговна</dc:creator>
  <cp:keywords/>
  <dc:description/>
  <cp:lastModifiedBy>k.bobrikova</cp:lastModifiedBy>
  <dcterms:created xsi:type="dcterms:W3CDTF">2012-10-26T15:40:16Z</dcterms:created>
  <dcterms:modified xsi:type="dcterms:W3CDTF">2012-11-23T10:32:57Z</dcterms:modified>
  <cp:category/>
  <cp:version/>
  <cp:contentType/>
  <cp:contentStatus/>
</cp:coreProperties>
</file>